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/>
  <mc:AlternateContent xmlns:mc="http://schemas.openxmlformats.org/markup-compatibility/2006">
    <mc:Choice Requires="x15">
      <x15ac:absPath xmlns:x15ac="http://schemas.microsoft.com/office/spreadsheetml/2010/11/ac" url="P:\GRADSKO_VIJECE\VIJEĆE 2023\25. SJEDNICA - 14.12.2023\5. TOČKA - III. ID PRORAČUNA ZA 2023\"/>
    </mc:Choice>
  </mc:AlternateContent>
  <xr:revisionPtr revIDLastSave="0" documentId="13_ncr:1_{EB46340E-0BCE-4357-BFDB-CE7EAA48BC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H113" i="1" l="1"/>
  <c r="H12" i="1" l="1"/>
  <c r="H11" i="1"/>
  <c r="H10" i="1"/>
  <c r="G140" i="1" l="1"/>
  <c r="F140" i="1"/>
  <c r="H139" i="1"/>
  <c r="H140" i="1" s="1"/>
  <c r="G135" i="1"/>
  <c r="F135" i="1"/>
  <c r="H134" i="1"/>
  <c r="H135" i="1" s="1"/>
  <c r="G129" i="1"/>
  <c r="F129" i="1"/>
  <c r="H128" i="1"/>
  <c r="H129" i="1" s="1"/>
  <c r="G124" i="1"/>
  <c r="F124" i="1"/>
  <c r="H123" i="1"/>
  <c r="H124" i="1" s="1"/>
  <c r="H95" i="1"/>
  <c r="F97" i="1"/>
  <c r="H51" i="1"/>
  <c r="H52" i="1"/>
  <c r="F55" i="1"/>
  <c r="H13" i="1" l="1"/>
  <c r="G146" i="1"/>
  <c r="F146" i="1"/>
  <c r="H145" i="1"/>
  <c r="H146" i="1" s="1"/>
  <c r="H118" i="1"/>
  <c r="G45" i="1"/>
  <c r="F45" i="1"/>
  <c r="H44" i="1"/>
  <c r="H43" i="1"/>
  <c r="H42" i="1"/>
  <c r="H41" i="1"/>
  <c r="H40" i="1"/>
  <c r="G109" i="1"/>
  <c r="F109" i="1"/>
  <c r="H108" i="1"/>
  <c r="H107" i="1"/>
  <c r="H106" i="1"/>
  <c r="H105" i="1"/>
  <c r="H104" i="1"/>
  <c r="H103" i="1"/>
  <c r="H102" i="1"/>
  <c r="H96" i="1"/>
  <c r="H97" i="1" s="1"/>
  <c r="H89" i="1"/>
  <c r="G85" i="1"/>
  <c r="F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6" i="1"/>
  <c r="H61" i="1"/>
  <c r="H60" i="1"/>
  <c r="G55" i="1"/>
  <c r="H54" i="1"/>
  <c r="H53" i="1"/>
  <c r="H55" i="1" s="1"/>
  <c r="G36" i="1"/>
  <c r="F36" i="1"/>
  <c r="H34" i="1"/>
  <c r="H33" i="1"/>
  <c r="H35" i="1"/>
  <c r="G27" i="1"/>
  <c r="F27" i="1"/>
  <c r="H26" i="1"/>
  <c r="H25" i="1"/>
  <c r="H24" i="1"/>
  <c r="H23" i="1"/>
  <c r="H22" i="1"/>
  <c r="H62" i="1" l="1"/>
  <c r="H109" i="1"/>
  <c r="H45" i="1"/>
  <c r="H36" i="1"/>
  <c r="H21" i="1"/>
  <c r="H20" i="1"/>
  <c r="H19" i="1"/>
  <c r="F119" i="1"/>
  <c r="F114" i="1"/>
  <c r="G114" i="1"/>
  <c r="F90" i="1"/>
  <c r="G90" i="1"/>
  <c r="F62" i="1"/>
  <c r="F13" i="1"/>
  <c r="H119" i="1"/>
  <c r="H27" i="1" l="1"/>
  <c r="G97" i="1"/>
  <c r="G119" i="1"/>
  <c r="G62" i="1"/>
  <c r="G13" i="1"/>
  <c r="H114" i="1"/>
  <c r="H90" i="1"/>
  <c r="E36" i="1" l="1"/>
  <c r="E27" i="1"/>
  <c r="H67" i="1"/>
  <c r="H159" i="1" l="1"/>
  <c r="H85" i="1"/>
  <c r="H147" i="1" s="1"/>
</calcChain>
</file>

<file path=xl/sharedStrings.xml><?xml version="1.0" encoding="utf-8"?>
<sst xmlns="http://schemas.openxmlformats.org/spreadsheetml/2006/main" count="155" uniqueCount="133">
  <si>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</si>
  <si>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</si>
  <si>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</si>
  <si>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</si>
  <si>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</si>
  <si>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</si>
  <si>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</si>
  <si>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</si>
  <si>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</si>
  <si>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</si>
  <si>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</si>
  <si>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</si>
  <si>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</si>
  <si>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</si>
  <si>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</si>
  <si>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</si>
  <si>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</si>
  <si>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</si>
  <si>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</si>
  <si>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</si>
  <si>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</si>
  <si>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</si>
  <si>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</si>
  <si>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</si>
  <si>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</si>
  <si>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</si>
  <si>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</si>
  <si>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</si>
  <si>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</si>
  <si>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</si>
  <si>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</si>
  <si>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</si>
  <si>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</si>
  <si>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</si>
  <si>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</si>
  <si>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</si>
  <si>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</si>
  <si>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</si>
  <si>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</si>
  <si>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</si>
  <si>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</si>
  <si>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</si>
  <si>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</si>
  <si>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</si>
  <si>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</si>
  <si>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</si>
  <si>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</si>
  <si>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</si>
  <si>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</si>
  <si>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</si>
  <si>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</si>
  <si>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</si>
  <si>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</si>
  <si>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</si>
  <si>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</si>
  <si>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</si>
  <si>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</si>
  <si>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</si>
  <si>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</si>
  <si>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</si>
  <si>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</si>
  <si>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</si>
  <si>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</si>
  <si>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</si>
  <si>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</si>
  <si>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</si>
  <si>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</si>
  <si>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</si>
  <si>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</si>
  <si>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</si>
  <si>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</si>
  <si>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</si>
  <si>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</si>
  <si>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</si>
  <si>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</si>
  <si>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</si>
  <si>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IZVOR: Kapitalne pomoći</t>
  </si>
  <si>
    <t>Asfaltiranje nerazvrstanih cesta</t>
  </si>
  <si>
    <t>Javna rasvjeta Računi HEPa</t>
  </si>
  <si>
    <t>Aktivnost: Održavanje groblja</t>
  </si>
  <si>
    <t>Održavanje groblja</t>
  </si>
  <si>
    <t>KAPITALNA POMOĆ</t>
  </si>
  <si>
    <t>IZVOR: Šumski doprinos</t>
  </si>
  <si>
    <t>Redovno održavanje gradske imovine</t>
  </si>
  <si>
    <t>ŠUMSKI DOPRINOS</t>
  </si>
  <si>
    <t>STARI IZNOS</t>
  </si>
  <si>
    <t>PROMJENA</t>
  </si>
  <si>
    <t>NOVI IZNOS</t>
  </si>
  <si>
    <t>Aktivnost: Dječja igrališta i urbana oprema</t>
  </si>
  <si>
    <t>Dječja igrališta i urbana oprema</t>
  </si>
  <si>
    <t>IZVOR: Naknada za pridob. ener. min. sir. Rudna renta, Polozajna renta</t>
  </si>
  <si>
    <t>NAKNADA ZA PRIDOB.ENERG.MIN.SIR. RUDNA RENTA, POLOŽAJNA RENTA</t>
  </si>
  <si>
    <t>Uređenje Zelenjaka - održavanje igrališta</t>
  </si>
  <si>
    <t xml:space="preserve">Uređenje groblja 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</si>
  <si>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</si>
  <si>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</si>
  <si>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</si>
  <si>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Uvođenje sustava video nadzora u Gradu</t>
  </si>
  <si>
    <t>IZVOR: Naknada za pridob. ener. min. sir. Rudna renta, Polozajna re</t>
  </si>
  <si>
    <t>Program: Sanacija divljih odlagališta</t>
  </si>
  <si>
    <t>Sanacija divljih odlagališta</t>
  </si>
  <si>
    <t>održavanja komunalne infrastrukture za 2023. godinu</t>
  </si>
  <si>
    <t>Tarupiranje - uređenje višegodišnjih zapuštenih parcela vl. Grad i RH</t>
  </si>
  <si>
    <t>IZVOR: Naknada za pridob. ener. min. sir. Rudna renta, Položajna renta</t>
  </si>
  <si>
    <t>Urbana oprema</t>
  </si>
  <si>
    <t>Kapitalni projekt: Proširenje mreže javne rasvjete</t>
  </si>
  <si>
    <t>Proširenje mreže javne rasvjete</t>
  </si>
  <si>
    <t>Kapitalni projekt: Video sustav javnih površina</t>
  </si>
  <si>
    <t>Kapitalni projekt: Vodovodi, plinovodi i kanalizacija na području Grada</t>
  </si>
  <si>
    <t>Plinovod, vodovod i kanalizacija</t>
  </si>
  <si>
    <t>Video sustav javnih površina</t>
  </si>
  <si>
    <t>Vodovodi, plinovodi i kanalizacija na području Grada</t>
  </si>
  <si>
    <t>Kapitalni projekt: Asfaltiranje nerazvrstanih cesta</t>
  </si>
  <si>
    <t>IZVOR: Višak prihoda, namjenski prihodi</t>
  </si>
  <si>
    <t>Kapitalni projekt: Nabava komunalne opreme i uređaja</t>
  </si>
  <si>
    <t>Nabava komunalne opreme - kante za otpad</t>
  </si>
  <si>
    <t>Nabava komunalne opreme i uređaja</t>
  </si>
  <si>
    <t xml:space="preserve">Kapitalni projekt: Nabava spremnika za odvojeno prikupljanje otpada </t>
  </si>
  <si>
    <t xml:space="preserve">Nabava spremnika za odvojeno prikupljanje otpada </t>
  </si>
  <si>
    <t xml:space="preserve">Program održavanja komunalne infrastrukture za 2023. godinu </t>
  </si>
  <si>
    <t>IZVOR: Komunalni doprinos</t>
  </si>
  <si>
    <t>KOMUNALNI DOPRINOS</t>
  </si>
  <si>
    <t>VIŠAK PRIHODA NAMJENSKI PRIHODI</t>
  </si>
  <si>
    <t>IZVOR: Opći prihodi i primici</t>
  </si>
  <si>
    <t>OPĆI PRIHODI I PRIMICI</t>
  </si>
  <si>
    <t>Na temelju članka 72. Zakona o komunalnom gospodarstvu (Narodne novine, broj 68/18, 110/18, 32/20), članka 2. Odluke o komunalnoj naknadi (Službeni glasnik Grada Ivanić-Grada, broj 10/18) i članka 35. Statuta Grada Ivanić-Grada (Službeni glasnik Grada Ivanić-Grada, broj 01/21, 04/22), Gradsko vijeće Grada Ivanić-Grada na svojoj ___. sjednici održanoj dana ____________ 2023. godine donijelo je sljedeće</t>
  </si>
  <si>
    <t xml:space="preserve">II. IZMJENE PROGRAMA </t>
  </si>
  <si>
    <t>Nabava spremnika za odvojeno prikupljanje otpada - MOLOK</t>
  </si>
  <si>
    <t>II. izmjenama Programa održavanja komunalne infrastrukture za 2023. godinu sredstva koja će biti uprihodovana od komunalne naknade te po osnovi ostalih prihoda za posebne namjene, raspoređuju se kako slijedi na:</t>
  </si>
  <si>
    <t xml:space="preserve">II. izmjene Programa održavanja komunalne infrastrukture za 2023. godinu sastavni su dio III. izmjena i dopuna Proračuna Grada Ivanić-Grada za 2023. godinu, a stupaju na snagu prvoga dana od dana objave u Službenom glasniku Grada Ivanić-Grada. </t>
  </si>
  <si>
    <t xml:space="preserve">Predsjednik Gradskog vijeća: </t>
  </si>
  <si>
    <t xml:space="preserve">Željko Pongrac, pravnik kriminalist </t>
  </si>
  <si>
    <t>Program održavanja komunalne infrastrukture za 2023. godinu usvojen je dana 22. prosinca 2022. godine, a objavljen je u Službenom glasniku Grada Ivanić-Grada broj 09/22. I. izmjene Programa održavanja komunalne infrastrukture usvojene su 10. svibnja 2023. godine, a objavljene su u Službenom glasniku Grada Ivanić-Grada broj 05/23. Ove II. izmjene Programa održavanja komunalne infrastrukture za 2023. godinu odnose se na usklađivanje rashodovnih stavaka i izvora financiranja te su u nastavku tablice navedeni iznosi planirani u Programu održavanja komunalne infrastrukture, promjene te utvrđeni novi iznosi potrebni za izvođenje radova održavanja komunalne infrastrukture na području Grada Ivanić-Grada.  II. izmjene Programa održavanja komunalne infrastrukture za 2023. godinu donose se kako slijedi: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</si>
</sst>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#,##0.00\ [$EUR]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/>
    </xf>
    <xf numFmtId="4" fontId="1" fillId="4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13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5" fillId="4" borderId="7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2" fontId="1" fillId="4" borderId="2" xfId="0" applyNumberFormat="1" applyFont="1" applyFill="1" applyBorder="1" applyAlignment="1">
      <alignment horizontal="right" vertical="center"/>
    </xf>
    <xf numFmtId="164" fontId="1" fillId="4" borderId="13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4" fontId="1" fillId="4" borderId="22" xfId="0" applyNumberFormat="1" applyFont="1" applyFill="1" applyBorder="1" applyAlignment="1">
      <alignment vertical="center"/>
    </xf>
    <xf numFmtId="4" fontId="1" fillId="0" borderId="32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4" borderId="13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right" vertical="center" wrapText="1"/>
    </xf>
    <xf numFmtId="165" fontId="2" fillId="0" borderId="23" xfId="0" applyNumberFormat="1" applyFont="1" applyBorder="1" applyAlignment="1">
      <alignment horizontal="right" vertical="center"/>
    </xf>
    <xf numFmtId="165" fontId="4" fillId="0" borderId="29" xfId="0" applyNumberFormat="1" applyFont="1" applyBorder="1" applyAlignment="1">
      <alignment vertical="center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3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vertical="distributed"/>
    </xf>
    <xf numFmtId="0" fontId="2" fillId="2" borderId="2" xfId="0" applyFont="1" applyFill="1" applyBorder="1" applyAlignment="1">
      <alignment vertical="distributed"/>
    </xf>
    <xf numFmtId="0" fontId="2" fillId="2" borderId="1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2" borderId="11" xfId="0" applyFont="1" applyFill="1" applyBorder="1" applyAlignment="1">
      <alignment horizontal="left" vertical="distributed"/>
    </xf>
    <xf numFmtId="0" fontId="2" fillId="2" borderId="2" xfId="0" applyFont="1" applyFill="1" applyBorder="1" applyAlignment="1">
      <alignment horizontal="left" vertical="distributed"/>
    </xf>
    <xf numFmtId="0" fontId="2" fillId="2" borderId="3" xfId="0" applyFont="1" applyFill="1" applyBorder="1" applyAlignment="1">
      <alignment horizontal="left" vertical="distributed"/>
    </xf>
    <xf numFmtId="0" fontId="2" fillId="2" borderId="10" xfId="0" applyFont="1" applyFill="1" applyBorder="1" applyAlignment="1">
      <alignment vertical="distributed"/>
    </xf>
    <xf numFmtId="0" fontId="2" fillId="2" borderId="4" xfId="0" applyFont="1" applyFill="1" applyBorder="1" applyAlignment="1">
      <alignment vertical="distributed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2"/>
  <sheetViews>
    <sheetView tabSelected="1" view="pageLayout" topLeftCell="A4" zoomScale="180" zoomScaleNormal="100" zoomScalePageLayoutView="180" workbookViewId="0">
      <selection activeCell="I5" sqref="I5"/>
    </sheetView>
  </sheetViews>
  <sheetFormatPr defaultRowHeight="15" x14ac:dyDescent="0.25"/>
  <cols>
    <col min="1" max="1" width="48.2851562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78" customHeight="1" x14ac:dyDescent="0.25">
      <c r="A1" s="113" t="s">
        <v>125</v>
      </c>
      <c r="B1" s="113"/>
      <c r="C1" s="113"/>
      <c r="D1" s="113"/>
      <c r="E1" s="113"/>
      <c r="F1" s="113"/>
      <c r="G1" s="113"/>
      <c r="H1" s="113"/>
    </row>
    <row r="2" spans="1:8" ht="23.25" customHeight="1" x14ac:dyDescent="0.25">
      <c r="A2" s="130" t="s">
        <v>126</v>
      </c>
      <c r="B2" s="130"/>
      <c r="C2" s="130"/>
      <c r="D2" s="130"/>
      <c r="E2" s="130"/>
      <c r="F2" s="130"/>
      <c r="G2" s="130"/>
      <c r="H2" s="130"/>
    </row>
    <row r="3" spans="1:8" ht="33" customHeight="1" x14ac:dyDescent="0.25">
      <c r="A3" s="131" t="s">
        <v>101</v>
      </c>
      <c r="B3" s="131"/>
      <c r="C3" s="131"/>
      <c r="D3" s="131"/>
      <c r="E3" s="131"/>
      <c r="F3" s="131"/>
      <c r="G3" s="131"/>
      <c r="H3" s="131"/>
    </row>
    <row r="4" spans="1:8" ht="17.25" customHeight="1" x14ac:dyDescent="0.25">
      <c r="A4" s="112" t="s">
        <v>0</v>
      </c>
      <c r="B4" s="112"/>
      <c r="C4" s="112"/>
      <c r="D4" s="112"/>
      <c r="E4" s="112"/>
      <c r="F4" s="112"/>
      <c r="G4" s="112"/>
      <c r="H4" s="112"/>
    </row>
    <row r="5" spans="1:8" ht="118.5" customHeight="1" x14ac:dyDescent="0.25">
      <c r="A5" s="113" t="s">
        <v>132</v>
      </c>
      <c r="B5" s="113"/>
      <c r="C5" s="113"/>
      <c r="D5" s="113"/>
      <c r="E5" s="113"/>
      <c r="F5" s="113"/>
      <c r="G5" s="113"/>
      <c r="H5" s="113"/>
    </row>
    <row r="6" spans="1:8" ht="15" customHeight="1" x14ac:dyDescent="0.25">
      <c r="A6" s="1"/>
      <c r="B6" s="1"/>
      <c r="C6" s="1"/>
      <c r="D6" s="1"/>
      <c r="E6" s="1"/>
      <c r="F6" s="1"/>
      <c r="G6" s="1"/>
    </row>
    <row r="7" spans="1:8" ht="29.25" customHeight="1" x14ac:dyDescent="0.25">
      <c r="A7" s="145" t="s">
        <v>11</v>
      </c>
      <c r="B7" s="146"/>
      <c r="C7" s="146"/>
      <c r="D7" s="146"/>
      <c r="E7" s="17"/>
      <c r="F7" s="17" t="s">
        <v>85</v>
      </c>
      <c r="G7" s="17" t="s">
        <v>86</v>
      </c>
      <c r="H7" s="43" t="s">
        <v>87</v>
      </c>
    </row>
    <row r="8" spans="1:8" ht="26.25" customHeight="1" x14ac:dyDescent="0.25">
      <c r="A8" s="135" t="s">
        <v>18</v>
      </c>
      <c r="B8" s="136"/>
      <c r="C8" s="136"/>
      <c r="D8" s="136"/>
      <c r="E8" s="18"/>
      <c r="F8" s="18"/>
      <c r="G8" s="18"/>
      <c r="H8" s="19"/>
    </row>
    <row r="9" spans="1:8" ht="22.5" customHeight="1" x14ac:dyDescent="0.25">
      <c r="A9" s="7" t="s">
        <v>27</v>
      </c>
      <c r="B9" s="5"/>
      <c r="C9" s="5"/>
      <c r="D9" s="5"/>
      <c r="E9" s="6"/>
      <c r="F9" s="6"/>
      <c r="G9" s="6"/>
      <c r="H9" s="8"/>
    </row>
    <row r="10" spans="1:8" ht="16.5" customHeight="1" x14ac:dyDescent="0.25">
      <c r="A10" s="137" t="s">
        <v>78</v>
      </c>
      <c r="B10" s="138"/>
      <c r="C10" s="138"/>
      <c r="D10" s="138"/>
      <c r="E10" s="139"/>
      <c r="F10" s="9">
        <v>80000</v>
      </c>
      <c r="G10" s="39">
        <v>-20000</v>
      </c>
      <c r="H10" s="40">
        <f>SUM(F10:G10)</f>
        <v>60000</v>
      </c>
    </row>
    <row r="11" spans="1:8" ht="16.5" customHeight="1" x14ac:dyDescent="0.25">
      <c r="A11" s="88" t="s">
        <v>31</v>
      </c>
      <c r="B11" s="89"/>
      <c r="C11" s="89"/>
      <c r="D11" s="89"/>
      <c r="E11" s="27"/>
      <c r="F11" s="10">
        <v>40000</v>
      </c>
      <c r="G11" s="39">
        <v>0</v>
      </c>
      <c r="H11" s="41">
        <f>SUM(F11:G11)</f>
        <v>40000</v>
      </c>
    </row>
    <row r="12" spans="1:8" ht="17.25" customHeight="1" x14ac:dyDescent="0.25">
      <c r="A12" s="85" t="s">
        <v>32</v>
      </c>
      <c r="B12" s="86"/>
      <c r="C12" s="86"/>
      <c r="D12" s="86"/>
      <c r="E12" s="87"/>
      <c r="F12" s="11">
        <v>13300</v>
      </c>
      <c r="G12" s="39">
        <v>10000</v>
      </c>
      <c r="H12" s="42">
        <f>SUM(F12:G12)</f>
        <v>23300</v>
      </c>
    </row>
    <row r="13" spans="1:8" ht="18" customHeight="1" x14ac:dyDescent="0.25">
      <c r="A13" s="94" t="s">
        <v>13</v>
      </c>
      <c r="B13" s="95"/>
      <c r="C13" s="95"/>
      <c r="D13" s="95"/>
      <c r="E13" s="65"/>
      <c r="F13" s="42">
        <f>SUM(F10:F12)</f>
        <v>133300</v>
      </c>
      <c r="G13" s="42">
        <f>SUM(G10:G12)</f>
        <v>-10000</v>
      </c>
      <c r="H13" s="42">
        <f>SUM(H10:H12)</f>
        <v>123300</v>
      </c>
    </row>
    <row r="14" spans="1:8" ht="5.25" customHeight="1" x14ac:dyDescent="0.25">
      <c r="E14" s="50"/>
      <c r="F14" s="51"/>
      <c r="G14" s="23"/>
      <c r="H14" s="23"/>
    </row>
    <row r="15" spans="1:8" ht="23.25" customHeight="1" x14ac:dyDescent="0.25">
      <c r="A15" s="140" t="s">
        <v>19</v>
      </c>
      <c r="B15" s="141"/>
      <c r="C15" s="141"/>
      <c r="D15" s="141"/>
      <c r="E15" s="141"/>
      <c r="F15" s="141"/>
      <c r="G15" s="141"/>
      <c r="H15" s="142"/>
    </row>
    <row r="16" spans="1:8" ht="18.75" customHeight="1" x14ac:dyDescent="0.25">
      <c r="A16" s="7" t="s">
        <v>27</v>
      </c>
      <c r="B16" s="5"/>
      <c r="C16" s="5"/>
      <c r="D16" s="5"/>
      <c r="E16" s="6"/>
      <c r="F16" s="6"/>
      <c r="G16" s="6"/>
      <c r="H16" s="8"/>
    </row>
    <row r="17" spans="1:8" ht="18.75" customHeight="1" x14ac:dyDescent="0.25">
      <c r="A17" s="7" t="s">
        <v>123</v>
      </c>
      <c r="B17" s="25"/>
      <c r="C17" s="25"/>
      <c r="D17" s="25"/>
      <c r="E17" s="26"/>
      <c r="F17" s="26"/>
      <c r="G17" s="26"/>
      <c r="H17" s="8"/>
    </row>
    <row r="18" spans="1:8" ht="18.75" customHeight="1" x14ac:dyDescent="0.25">
      <c r="A18" s="7" t="s">
        <v>82</v>
      </c>
      <c r="B18" s="25"/>
      <c r="C18" s="25"/>
      <c r="D18" s="25"/>
      <c r="E18" s="26"/>
      <c r="F18" s="26"/>
      <c r="G18" s="26"/>
      <c r="H18" s="8"/>
    </row>
    <row r="19" spans="1:8" ht="16.5" customHeight="1" x14ac:dyDescent="0.25">
      <c r="A19" s="99" t="s">
        <v>33</v>
      </c>
      <c r="B19" s="100"/>
      <c r="C19" s="100"/>
      <c r="D19" s="100"/>
      <c r="E19" s="100"/>
      <c r="F19" s="4">
        <v>40000</v>
      </c>
      <c r="G19" s="39">
        <v>0</v>
      </c>
      <c r="H19" s="44">
        <f>SUM(F19:G19)</f>
        <v>40000</v>
      </c>
    </row>
    <row r="20" spans="1:8" ht="16.5" customHeight="1" x14ac:dyDescent="0.25">
      <c r="A20" s="132" t="s">
        <v>30</v>
      </c>
      <c r="B20" s="125"/>
      <c r="C20" s="125"/>
      <c r="D20" s="125"/>
      <c r="E20" s="24"/>
      <c r="F20" s="12">
        <v>37200</v>
      </c>
      <c r="G20" s="39">
        <v>0</v>
      </c>
      <c r="H20" s="44">
        <f>SUM(F20:G20)</f>
        <v>37200</v>
      </c>
    </row>
    <row r="21" spans="1:8" ht="16.5" customHeight="1" x14ac:dyDescent="0.25">
      <c r="A21" s="88" t="s">
        <v>34</v>
      </c>
      <c r="B21" s="89"/>
      <c r="C21" s="89"/>
      <c r="D21" s="89"/>
      <c r="E21" s="89"/>
      <c r="F21" s="13">
        <v>53000</v>
      </c>
      <c r="G21" s="39">
        <v>60000</v>
      </c>
      <c r="H21" s="44">
        <f>SUM(F21:G21)</f>
        <v>113000</v>
      </c>
    </row>
    <row r="22" spans="1:8" ht="16.5" customHeight="1" x14ac:dyDescent="0.25">
      <c r="A22" s="88" t="s">
        <v>35</v>
      </c>
      <c r="B22" s="89"/>
      <c r="C22" s="89"/>
      <c r="D22" s="89"/>
      <c r="E22" s="89"/>
      <c r="F22" s="13">
        <v>93000</v>
      </c>
      <c r="G22" s="39">
        <v>30000</v>
      </c>
      <c r="H22" s="44">
        <f t="shared" ref="H22:H25" si="0">SUM(F22:G22)</f>
        <v>123000</v>
      </c>
    </row>
    <row r="23" spans="1:8" ht="20.25" customHeight="1" x14ac:dyDescent="0.25">
      <c r="A23" s="85" t="s">
        <v>36</v>
      </c>
      <c r="B23" s="86"/>
      <c r="C23" s="86"/>
      <c r="D23" s="86"/>
      <c r="E23" s="86"/>
      <c r="F23" s="13">
        <v>4000</v>
      </c>
      <c r="G23" s="39">
        <v>0</v>
      </c>
      <c r="H23" s="44">
        <f t="shared" si="0"/>
        <v>4000</v>
      </c>
    </row>
    <row r="24" spans="1:8" ht="18.75" customHeight="1" x14ac:dyDescent="0.25">
      <c r="A24" s="85" t="s">
        <v>37</v>
      </c>
      <c r="B24" s="86"/>
      <c r="C24" s="86"/>
      <c r="D24" s="86"/>
      <c r="E24" s="86"/>
      <c r="F24" s="13">
        <v>39900</v>
      </c>
      <c r="G24" s="39">
        <v>5000</v>
      </c>
      <c r="H24" s="44">
        <f t="shared" si="0"/>
        <v>44900</v>
      </c>
    </row>
    <row r="25" spans="1:8" ht="18.75" customHeight="1" x14ac:dyDescent="0.25">
      <c r="A25" s="88" t="s">
        <v>38</v>
      </c>
      <c r="B25" s="89"/>
      <c r="C25" s="89"/>
      <c r="D25" s="89"/>
      <c r="E25" s="89"/>
      <c r="F25" s="13">
        <v>20000</v>
      </c>
      <c r="G25" s="39">
        <v>20000</v>
      </c>
      <c r="H25" s="44">
        <f t="shared" si="0"/>
        <v>40000</v>
      </c>
    </row>
    <row r="26" spans="1:8" ht="18.75" customHeight="1" x14ac:dyDescent="0.25">
      <c r="A26" s="132" t="s">
        <v>77</v>
      </c>
      <c r="B26" s="125"/>
      <c r="C26" s="125"/>
      <c r="D26" s="125"/>
      <c r="E26" s="28"/>
      <c r="F26" s="13">
        <v>20000</v>
      </c>
      <c r="G26" s="39">
        <v>0</v>
      </c>
      <c r="H26" s="44">
        <f>SUM(F26:G26)</f>
        <v>20000</v>
      </c>
    </row>
    <row r="27" spans="1:8" ht="19.5" customHeight="1" x14ac:dyDescent="0.25">
      <c r="A27" s="91" t="s">
        <v>14</v>
      </c>
      <c r="B27" s="92"/>
      <c r="C27" s="92"/>
      <c r="D27" s="92"/>
      <c r="E27" s="63" t="e">
        <f>SUM(#REF!)</f>
        <v>#REF!</v>
      </c>
      <c r="F27" s="66">
        <f>SUM(F19:F26)</f>
        <v>307100</v>
      </c>
      <c r="G27" s="41">
        <f>SUM(G19:G26)</f>
        <v>115000</v>
      </c>
      <c r="H27" s="41">
        <f>SUM(H19:H26)</f>
        <v>422100</v>
      </c>
    </row>
    <row r="28" spans="1:8" ht="3.75" customHeight="1" x14ac:dyDescent="0.25">
      <c r="A28" s="36"/>
      <c r="B28" s="36"/>
      <c r="C28" s="36"/>
      <c r="D28" s="36"/>
      <c r="E28" s="49"/>
      <c r="F28" s="48"/>
      <c r="G28" s="49"/>
      <c r="H28" s="49"/>
    </row>
    <row r="29" spans="1:8" ht="18.75" customHeight="1" x14ac:dyDescent="0.25">
      <c r="A29" s="143" t="s">
        <v>20</v>
      </c>
      <c r="B29" s="144"/>
      <c r="C29" s="144"/>
      <c r="D29" s="144"/>
      <c r="E29" s="52"/>
      <c r="F29" s="52"/>
      <c r="G29" s="52"/>
      <c r="H29" s="53"/>
    </row>
    <row r="30" spans="1:8" ht="24.75" customHeight="1" x14ac:dyDescent="0.25">
      <c r="A30" s="7" t="s">
        <v>27</v>
      </c>
      <c r="B30" s="5"/>
      <c r="C30" s="5"/>
      <c r="D30" s="5"/>
      <c r="E30" s="6"/>
      <c r="F30" s="6"/>
      <c r="G30" s="6"/>
      <c r="H30" s="8"/>
    </row>
    <row r="31" spans="1:8" ht="24.75" customHeight="1" x14ac:dyDescent="0.25">
      <c r="A31" s="7" t="s">
        <v>123</v>
      </c>
      <c r="B31" s="5"/>
      <c r="C31" s="5"/>
      <c r="D31" s="5"/>
      <c r="E31" s="6"/>
      <c r="F31" s="6"/>
      <c r="G31" s="6"/>
      <c r="H31" s="8"/>
    </row>
    <row r="32" spans="1:8" ht="24.75" customHeight="1" x14ac:dyDescent="0.25">
      <c r="A32" s="82" t="s">
        <v>90</v>
      </c>
      <c r="B32" s="83"/>
      <c r="C32" s="83"/>
      <c r="D32" s="83"/>
      <c r="E32" s="83"/>
      <c r="F32" s="83"/>
      <c r="G32" s="83"/>
      <c r="H32" s="45"/>
    </row>
    <row r="33" spans="1:8" ht="20.25" customHeight="1" x14ac:dyDescent="0.25">
      <c r="A33" s="85" t="s">
        <v>39</v>
      </c>
      <c r="B33" s="86"/>
      <c r="C33" s="86"/>
      <c r="D33" s="86"/>
      <c r="E33" s="87"/>
      <c r="F33" s="9">
        <v>53000</v>
      </c>
      <c r="G33" s="39">
        <v>15000</v>
      </c>
      <c r="H33" s="41">
        <f>SUM(F33:G33)</f>
        <v>68000</v>
      </c>
    </row>
    <row r="34" spans="1:8" ht="21" customHeight="1" x14ac:dyDescent="0.25">
      <c r="A34" s="85" t="s">
        <v>40</v>
      </c>
      <c r="B34" s="86"/>
      <c r="C34" s="86"/>
      <c r="D34" s="86"/>
      <c r="E34" s="87"/>
      <c r="F34" s="10">
        <v>26500</v>
      </c>
      <c r="G34" s="39">
        <v>-14000</v>
      </c>
      <c r="H34" s="41">
        <f>SUM(F34:G34)</f>
        <v>12500</v>
      </c>
    </row>
    <row r="35" spans="1:8" ht="24.75" customHeight="1" x14ac:dyDescent="0.25">
      <c r="A35" s="85" t="s">
        <v>41</v>
      </c>
      <c r="B35" s="86"/>
      <c r="C35" s="86"/>
      <c r="D35" s="86"/>
      <c r="E35" s="87"/>
      <c r="F35" s="11">
        <v>380000</v>
      </c>
      <c r="G35" s="4">
        <v>158650</v>
      </c>
      <c r="H35" s="42">
        <f>SUM(F35:G35)</f>
        <v>538650</v>
      </c>
    </row>
    <row r="36" spans="1:8" ht="20.25" customHeight="1" x14ac:dyDescent="0.25">
      <c r="A36" s="94" t="s">
        <v>15</v>
      </c>
      <c r="B36" s="95"/>
      <c r="C36" s="95"/>
      <c r="D36" s="95"/>
      <c r="E36" s="64" t="e">
        <f>SUM(#REF!)</f>
        <v>#REF!</v>
      </c>
      <c r="F36" s="42">
        <f>SUM(F33:F35)</f>
        <v>459500</v>
      </c>
      <c r="G36" s="42">
        <f>SUM(G33:G35)</f>
        <v>159650</v>
      </c>
      <c r="H36" s="42">
        <f>SUM(H33:H35)</f>
        <v>619150</v>
      </c>
    </row>
    <row r="37" spans="1:8" ht="6.75" customHeight="1" x14ac:dyDescent="0.25">
      <c r="A37" s="54"/>
      <c r="B37" s="54"/>
      <c r="C37" s="54"/>
      <c r="D37" s="54"/>
      <c r="E37" s="23"/>
      <c r="F37" s="51"/>
      <c r="G37" s="51"/>
      <c r="H37" s="23"/>
    </row>
    <row r="38" spans="1:8" ht="20.25" customHeight="1" x14ac:dyDescent="0.25">
      <c r="A38" s="133" t="s">
        <v>28</v>
      </c>
      <c r="B38" s="134"/>
      <c r="C38" s="134"/>
      <c r="D38" s="134"/>
      <c r="E38" s="14"/>
      <c r="F38" s="14"/>
      <c r="G38" s="14"/>
      <c r="H38" s="15"/>
    </row>
    <row r="39" spans="1:8" ht="17.25" customHeight="1" x14ac:dyDescent="0.25">
      <c r="A39" s="7" t="s">
        <v>74</v>
      </c>
      <c r="B39" s="5"/>
      <c r="C39" s="5"/>
      <c r="D39" s="5"/>
      <c r="E39" s="6"/>
      <c r="F39" s="6"/>
      <c r="G39" s="6"/>
      <c r="H39" s="8"/>
    </row>
    <row r="40" spans="1:8" ht="19.5" customHeight="1" x14ac:dyDescent="0.25">
      <c r="A40" s="85" t="s">
        <v>42</v>
      </c>
      <c r="B40" s="86"/>
      <c r="C40" s="86"/>
      <c r="D40" s="86"/>
      <c r="E40" s="87"/>
      <c r="F40" s="10">
        <v>30000</v>
      </c>
      <c r="G40" s="39">
        <v>0</v>
      </c>
      <c r="H40" s="41">
        <f t="shared" ref="H40:H44" si="1">SUM(F40:G40)</f>
        <v>30000</v>
      </c>
    </row>
    <row r="41" spans="1:8" ht="18" customHeight="1" x14ac:dyDescent="0.25">
      <c r="A41" s="29" t="s">
        <v>43</v>
      </c>
      <c r="B41" s="30"/>
      <c r="C41" s="30"/>
      <c r="D41" s="30"/>
      <c r="E41" s="31"/>
      <c r="F41" s="10">
        <v>6600</v>
      </c>
      <c r="G41" s="39">
        <v>0</v>
      </c>
      <c r="H41" s="41">
        <f t="shared" si="1"/>
        <v>6600</v>
      </c>
    </row>
    <row r="42" spans="1:8" ht="18" customHeight="1" x14ac:dyDescent="0.25">
      <c r="A42" s="29" t="s">
        <v>94</v>
      </c>
      <c r="B42" s="30"/>
      <c r="C42" s="30"/>
      <c r="D42" s="30"/>
      <c r="E42" s="31"/>
      <c r="F42" s="10">
        <v>29200</v>
      </c>
      <c r="G42" s="39">
        <v>0</v>
      </c>
      <c r="H42" s="41">
        <f t="shared" si="1"/>
        <v>29200</v>
      </c>
    </row>
    <row r="43" spans="1:8" ht="30.75" customHeight="1" x14ac:dyDescent="0.25">
      <c r="A43" s="46" t="s">
        <v>95</v>
      </c>
      <c r="B43" s="30"/>
      <c r="C43" s="30"/>
      <c r="D43" s="30"/>
      <c r="E43" s="31"/>
      <c r="F43" s="10">
        <v>13300</v>
      </c>
      <c r="G43" s="39">
        <v>0</v>
      </c>
      <c r="H43" s="41">
        <f t="shared" si="1"/>
        <v>13300</v>
      </c>
    </row>
    <row r="44" spans="1:8" ht="31.5" customHeight="1" x14ac:dyDescent="0.25">
      <c r="A44" s="46" t="s">
        <v>96</v>
      </c>
      <c r="B44" s="30"/>
      <c r="C44" s="30"/>
      <c r="D44" s="30"/>
      <c r="E44" s="31"/>
      <c r="F44" s="11">
        <v>4650</v>
      </c>
      <c r="G44" s="39">
        <v>0</v>
      </c>
      <c r="H44" s="41">
        <f t="shared" si="1"/>
        <v>4650</v>
      </c>
    </row>
    <row r="45" spans="1:8" ht="19.5" customHeight="1" x14ac:dyDescent="0.25">
      <c r="A45" s="91" t="s">
        <v>29</v>
      </c>
      <c r="B45" s="92"/>
      <c r="C45" s="92"/>
      <c r="D45" s="92"/>
      <c r="E45" s="93"/>
      <c r="F45" s="67">
        <f>SUM(F40:F44)</f>
        <v>83750</v>
      </c>
      <c r="G45" s="67">
        <f>SUM(G40:G44)</f>
        <v>0</v>
      </c>
      <c r="H45" s="41">
        <f>SUM(H40:H44)</f>
        <v>83750</v>
      </c>
    </row>
    <row r="46" spans="1:8" ht="4.5" customHeight="1" x14ac:dyDescent="0.25">
      <c r="A46" s="37"/>
      <c r="B46" s="37"/>
      <c r="C46" s="37"/>
      <c r="D46" s="37"/>
      <c r="E46" s="37"/>
      <c r="F46" s="47"/>
      <c r="G46" s="47"/>
      <c r="H46" s="49"/>
    </row>
    <row r="47" spans="1:8" ht="23.25" customHeight="1" x14ac:dyDescent="0.25">
      <c r="A47" s="55" t="s">
        <v>21</v>
      </c>
      <c r="B47" s="56"/>
      <c r="C47" s="56"/>
      <c r="D47" s="56"/>
      <c r="E47" s="52"/>
      <c r="F47" s="52"/>
      <c r="G47" s="52"/>
      <c r="H47" s="53"/>
    </row>
    <row r="48" spans="1:8" ht="23.25" customHeight="1" x14ac:dyDescent="0.25">
      <c r="A48" s="7" t="s">
        <v>27</v>
      </c>
      <c r="B48" s="5"/>
      <c r="C48" s="5"/>
      <c r="D48" s="5"/>
      <c r="E48" s="6"/>
      <c r="F48" s="6"/>
      <c r="G48" s="6"/>
      <c r="H48" s="8"/>
    </row>
    <row r="49" spans="1:8" ht="23.25" customHeight="1" x14ac:dyDescent="0.25">
      <c r="A49" s="7" t="s">
        <v>123</v>
      </c>
      <c r="B49" s="5"/>
      <c r="C49" s="5"/>
      <c r="D49" s="5"/>
      <c r="E49" s="6"/>
      <c r="F49" s="6"/>
      <c r="G49" s="6"/>
      <c r="H49" s="8"/>
    </row>
    <row r="50" spans="1:8" ht="23.25" customHeight="1" x14ac:dyDescent="0.25">
      <c r="A50" s="82" t="s">
        <v>103</v>
      </c>
      <c r="B50" s="83"/>
      <c r="C50" s="83"/>
      <c r="D50" s="83"/>
      <c r="E50" s="83"/>
      <c r="F50" s="83"/>
      <c r="G50" s="83"/>
      <c r="H50" s="84"/>
    </row>
    <row r="51" spans="1:8" ht="28.5" customHeight="1" x14ac:dyDescent="0.25">
      <c r="A51" s="73" t="s">
        <v>102</v>
      </c>
      <c r="B51" s="5"/>
      <c r="C51" s="5"/>
      <c r="D51" s="5"/>
      <c r="E51" s="6"/>
      <c r="F51" s="74">
        <v>40000</v>
      </c>
      <c r="G51" s="74">
        <v>0</v>
      </c>
      <c r="H51" s="41">
        <f>SUM(F51,G51)</f>
        <v>40000</v>
      </c>
    </row>
    <row r="52" spans="1:8" ht="19.5" customHeight="1" x14ac:dyDescent="0.25">
      <c r="A52" s="85" t="s">
        <v>44</v>
      </c>
      <c r="B52" s="86"/>
      <c r="C52" s="86"/>
      <c r="D52" s="86"/>
      <c r="E52" s="87"/>
      <c r="F52" s="11">
        <v>18600</v>
      </c>
      <c r="G52" s="39">
        <v>0</v>
      </c>
      <c r="H52" s="41">
        <f t="shared" ref="H52:H54" si="2">SUM(F52:G52)</f>
        <v>18600</v>
      </c>
    </row>
    <row r="53" spans="1:8" ht="20.25" customHeight="1" x14ac:dyDescent="0.25">
      <c r="A53" s="88" t="s">
        <v>45</v>
      </c>
      <c r="B53" s="89"/>
      <c r="C53" s="89"/>
      <c r="D53" s="89"/>
      <c r="E53" s="90"/>
      <c r="F53" s="11">
        <v>66000</v>
      </c>
      <c r="G53" s="39">
        <v>245000</v>
      </c>
      <c r="H53" s="41">
        <f t="shared" si="2"/>
        <v>311000</v>
      </c>
    </row>
    <row r="54" spans="1:8" ht="22.5" customHeight="1" x14ac:dyDescent="0.25">
      <c r="A54" s="88" t="s">
        <v>92</v>
      </c>
      <c r="B54" s="89"/>
      <c r="C54" s="89"/>
      <c r="D54" s="89"/>
      <c r="E54" s="90"/>
      <c r="F54" s="10">
        <v>23900</v>
      </c>
      <c r="G54" s="39">
        <v>-5400</v>
      </c>
      <c r="H54" s="41">
        <f t="shared" si="2"/>
        <v>18500</v>
      </c>
    </row>
    <row r="55" spans="1:8" ht="21.75" customHeight="1" x14ac:dyDescent="0.25">
      <c r="A55" s="96" t="s">
        <v>16</v>
      </c>
      <c r="B55" s="97"/>
      <c r="C55" s="97"/>
      <c r="D55" s="97"/>
      <c r="E55" s="98"/>
      <c r="F55" s="68">
        <f>SUM(F51:F54)</f>
        <v>148500</v>
      </c>
      <c r="G55" s="68">
        <f>SUM(G52:G54)</f>
        <v>239600</v>
      </c>
      <c r="H55" s="41">
        <f>SUM(H51:H54)</f>
        <v>388100</v>
      </c>
    </row>
    <row r="56" spans="1:8" ht="5.25" customHeight="1" x14ac:dyDescent="0.25">
      <c r="A56" s="38"/>
      <c r="B56" s="38"/>
      <c r="C56" s="38"/>
      <c r="D56" s="38"/>
      <c r="E56" s="38"/>
      <c r="F56" s="57"/>
      <c r="G56" s="57"/>
      <c r="H56" s="49"/>
    </row>
    <row r="57" spans="1:8" ht="24.75" customHeight="1" x14ac:dyDescent="0.25">
      <c r="A57" s="58" t="s">
        <v>22</v>
      </c>
      <c r="B57" s="59"/>
      <c r="C57" s="59"/>
      <c r="D57" s="59"/>
      <c r="E57" s="60"/>
      <c r="F57" s="60"/>
      <c r="G57" s="60"/>
      <c r="H57" s="53"/>
    </row>
    <row r="58" spans="1:8" ht="21" customHeight="1" x14ac:dyDescent="0.25">
      <c r="A58" s="7" t="s">
        <v>27</v>
      </c>
      <c r="B58" s="5"/>
      <c r="C58" s="5"/>
      <c r="D58" s="5"/>
      <c r="E58" s="6"/>
      <c r="F58" s="6"/>
      <c r="G58" s="6"/>
      <c r="H58" s="8"/>
    </row>
    <row r="59" spans="1:8" ht="21" customHeight="1" x14ac:dyDescent="0.25">
      <c r="A59" s="102" t="s">
        <v>74</v>
      </c>
      <c r="B59" s="103"/>
      <c r="C59" s="103"/>
      <c r="D59" s="103"/>
      <c r="E59" s="103"/>
      <c r="F59" s="103"/>
      <c r="G59" s="103"/>
      <c r="H59" s="104"/>
    </row>
    <row r="60" spans="1:8" ht="21" customHeight="1" x14ac:dyDescent="0.25">
      <c r="A60" s="85" t="s">
        <v>47</v>
      </c>
      <c r="B60" s="86"/>
      <c r="C60" s="86"/>
      <c r="D60" s="86"/>
      <c r="E60" s="87"/>
      <c r="F60" s="11">
        <v>3320</v>
      </c>
      <c r="G60" s="39">
        <v>480</v>
      </c>
      <c r="H60" s="41">
        <f t="shared" ref="H60:H61" si="3">SUM(F60:G60)</f>
        <v>3800</v>
      </c>
    </row>
    <row r="61" spans="1:8" ht="19.5" customHeight="1" x14ac:dyDescent="0.25">
      <c r="A61" s="85" t="s">
        <v>48</v>
      </c>
      <c r="B61" s="86"/>
      <c r="C61" s="86"/>
      <c r="D61" s="86"/>
      <c r="E61" s="87"/>
      <c r="F61" s="10">
        <v>33200</v>
      </c>
      <c r="G61" s="39">
        <v>30000</v>
      </c>
      <c r="H61" s="41">
        <f t="shared" si="3"/>
        <v>63200</v>
      </c>
    </row>
    <row r="62" spans="1:8" ht="22.5" customHeight="1" x14ac:dyDescent="0.25">
      <c r="A62" s="91" t="s">
        <v>17</v>
      </c>
      <c r="B62" s="92"/>
      <c r="C62" s="92"/>
      <c r="D62" s="92"/>
      <c r="E62" s="93"/>
      <c r="F62" s="68">
        <f>SUM(F58:F61)</f>
        <v>36520</v>
      </c>
      <c r="G62" s="68">
        <f>SUM(G58:G61)</f>
        <v>30480</v>
      </c>
      <c r="H62" s="41">
        <f>SUM(H60:H61)</f>
        <v>67000</v>
      </c>
    </row>
    <row r="63" spans="1:8" ht="5.25" customHeight="1" x14ac:dyDescent="0.25">
      <c r="A63" s="37"/>
      <c r="B63" s="37"/>
      <c r="C63" s="37"/>
      <c r="D63" s="37"/>
      <c r="E63" s="37"/>
      <c r="F63" s="57"/>
      <c r="G63" s="57"/>
      <c r="H63" s="49"/>
    </row>
    <row r="64" spans="1:8" ht="25.5" customHeight="1" x14ac:dyDescent="0.25">
      <c r="A64" s="55" t="s">
        <v>23</v>
      </c>
      <c r="B64" s="56"/>
      <c r="C64" s="56"/>
      <c r="D64" s="56"/>
      <c r="E64" s="52"/>
      <c r="F64" s="52"/>
      <c r="G64" s="52"/>
      <c r="H64" s="53"/>
    </row>
    <row r="65" spans="1:8" ht="24.75" customHeight="1" x14ac:dyDescent="0.25">
      <c r="A65" s="7" t="s">
        <v>27</v>
      </c>
      <c r="B65" s="5"/>
      <c r="C65" s="5"/>
      <c r="D65" s="5"/>
      <c r="E65" s="6"/>
      <c r="F65" s="6"/>
      <c r="G65" s="6"/>
      <c r="H65" s="8"/>
    </row>
    <row r="66" spans="1:8" ht="35.25" customHeight="1" x14ac:dyDescent="0.25">
      <c r="A66" s="88" t="s">
        <v>49</v>
      </c>
      <c r="B66" s="89"/>
      <c r="C66" s="89"/>
      <c r="D66" s="89"/>
      <c r="E66" s="90"/>
      <c r="F66" s="10">
        <v>1300</v>
      </c>
      <c r="G66" s="39">
        <v>0</v>
      </c>
      <c r="H66" s="41">
        <f t="shared" ref="H66:H84" si="4">SUM(F66:G66)</f>
        <v>1300</v>
      </c>
    </row>
    <row r="67" spans="1:8" ht="33" customHeight="1" x14ac:dyDescent="0.25">
      <c r="A67" s="88" t="s">
        <v>50</v>
      </c>
      <c r="B67" s="89"/>
      <c r="C67" s="89"/>
      <c r="D67" s="89"/>
      <c r="E67" s="90"/>
      <c r="F67" s="10">
        <v>2000</v>
      </c>
      <c r="G67" s="39">
        <v>0</v>
      </c>
      <c r="H67" s="41">
        <f t="shared" si="4"/>
        <v>2000</v>
      </c>
    </row>
    <row r="68" spans="1:8" ht="30.75" customHeight="1" x14ac:dyDescent="0.25">
      <c r="A68" s="88" t="s">
        <v>51</v>
      </c>
      <c r="B68" s="89"/>
      <c r="C68" s="89"/>
      <c r="D68" s="89"/>
      <c r="E68" s="90"/>
      <c r="F68" s="10">
        <v>2000</v>
      </c>
      <c r="G68" s="39">
        <v>0</v>
      </c>
      <c r="H68" s="41">
        <f t="shared" si="4"/>
        <v>2000</v>
      </c>
    </row>
    <row r="69" spans="1:8" ht="32.25" customHeight="1" x14ac:dyDescent="0.25">
      <c r="A69" s="88" t="s">
        <v>52</v>
      </c>
      <c r="B69" s="89"/>
      <c r="C69" s="89"/>
      <c r="D69" s="89"/>
      <c r="E69" s="90"/>
      <c r="F69" s="10">
        <v>1300</v>
      </c>
      <c r="G69" s="39">
        <v>0</v>
      </c>
      <c r="H69" s="41">
        <f t="shared" si="4"/>
        <v>1300</v>
      </c>
    </row>
    <row r="70" spans="1:8" ht="36.75" customHeight="1" x14ac:dyDescent="0.25">
      <c r="A70" s="88" t="s">
        <v>53</v>
      </c>
      <c r="B70" s="89"/>
      <c r="C70" s="89"/>
      <c r="D70" s="89"/>
      <c r="E70" s="90"/>
      <c r="F70" s="10">
        <v>1300</v>
      </c>
      <c r="G70" s="39">
        <v>0</v>
      </c>
      <c r="H70" s="41">
        <f t="shared" si="4"/>
        <v>1300</v>
      </c>
    </row>
    <row r="71" spans="1:8" ht="33" customHeight="1" x14ac:dyDescent="0.25">
      <c r="A71" s="88" t="s">
        <v>54</v>
      </c>
      <c r="B71" s="89"/>
      <c r="C71" s="89"/>
      <c r="D71" s="89"/>
      <c r="E71" s="90"/>
      <c r="F71" s="10">
        <v>2000</v>
      </c>
      <c r="G71" s="39">
        <v>0</v>
      </c>
      <c r="H71" s="41">
        <f t="shared" si="4"/>
        <v>2000</v>
      </c>
    </row>
    <row r="72" spans="1:8" ht="36" customHeight="1" x14ac:dyDescent="0.25">
      <c r="A72" s="88" t="s">
        <v>55</v>
      </c>
      <c r="B72" s="89"/>
      <c r="C72" s="89"/>
      <c r="D72" s="89"/>
      <c r="E72" s="90"/>
      <c r="F72" s="11">
        <v>1300</v>
      </c>
      <c r="G72" s="27">
        <v>0</v>
      </c>
      <c r="H72" s="42">
        <f t="shared" si="4"/>
        <v>1300</v>
      </c>
    </row>
    <row r="73" spans="1:8" ht="30" customHeight="1" x14ac:dyDescent="0.25">
      <c r="A73" s="88" t="s">
        <v>56</v>
      </c>
      <c r="B73" s="89"/>
      <c r="C73" s="89"/>
      <c r="D73" s="89"/>
      <c r="E73" s="90"/>
      <c r="F73" s="10">
        <v>1300</v>
      </c>
      <c r="G73" s="39">
        <v>0</v>
      </c>
      <c r="H73" s="41">
        <f t="shared" si="4"/>
        <v>1300</v>
      </c>
    </row>
    <row r="74" spans="1:8" ht="34.5" customHeight="1" x14ac:dyDescent="0.25">
      <c r="A74" s="88" t="s">
        <v>57</v>
      </c>
      <c r="B74" s="89"/>
      <c r="C74" s="89"/>
      <c r="D74" s="89"/>
      <c r="E74" s="90"/>
      <c r="F74" s="11">
        <v>2000</v>
      </c>
      <c r="G74" s="27">
        <v>0</v>
      </c>
      <c r="H74" s="42">
        <f t="shared" si="4"/>
        <v>2000</v>
      </c>
    </row>
    <row r="75" spans="1:8" ht="29.25" customHeight="1" x14ac:dyDescent="0.25">
      <c r="A75" s="88" t="s">
        <v>58</v>
      </c>
      <c r="B75" s="89"/>
      <c r="C75" s="89"/>
      <c r="D75" s="89"/>
      <c r="E75" s="90"/>
      <c r="F75" s="10">
        <v>660</v>
      </c>
      <c r="G75" s="39">
        <v>0</v>
      </c>
      <c r="H75" s="41">
        <f t="shared" si="4"/>
        <v>660</v>
      </c>
    </row>
    <row r="76" spans="1:8" ht="27" customHeight="1" x14ac:dyDescent="0.25">
      <c r="A76" s="88" t="s">
        <v>59</v>
      </c>
      <c r="B76" s="89"/>
      <c r="C76" s="89"/>
      <c r="D76" s="89"/>
      <c r="E76" s="90"/>
      <c r="F76" s="10">
        <v>660</v>
      </c>
      <c r="G76" s="39">
        <v>0</v>
      </c>
      <c r="H76" s="41">
        <f t="shared" si="4"/>
        <v>660</v>
      </c>
    </row>
    <row r="77" spans="1:8" ht="29.25" customHeight="1" x14ac:dyDescent="0.25">
      <c r="A77" s="88" t="s">
        <v>60</v>
      </c>
      <c r="B77" s="89"/>
      <c r="C77" s="89"/>
      <c r="D77" s="89"/>
      <c r="E77" s="90"/>
      <c r="F77" s="10">
        <v>1300</v>
      </c>
      <c r="G77" s="39">
        <v>0</v>
      </c>
      <c r="H77" s="41">
        <f t="shared" si="4"/>
        <v>1300</v>
      </c>
    </row>
    <row r="78" spans="1:8" ht="32.25" customHeight="1" x14ac:dyDescent="0.25">
      <c r="A78" s="88" t="s">
        <v>61</v>
      </c>
      <c r="B78" s="89"/>
      <c r="C78" s="89"/>
      <c r="D78" s="89"/>
      <c r="E78" s="90"/>
      <c r="F78" s="10">
        <v>660</v>
      </c>
      <c r="G78" s="39">
        <v>0</v>
      </c>
      <c r="H78" s="41">
        <f t="shared" si="4"/>
        <v>660</v>
      </c>
    </row>
    <row r="79" spans="1:8" ht="32.25" customHeight="1" x14ac:dyDescent="0.25">
      <c r="A79" s="88" t="s">
        <v>62</v>
      </c>
      <c r="B79" s="89"/>
      <c r="C79" s="89"/>
      <c r="D79" s="89"/>
      <c r="E79" s="90"/>
      <c r="F79" s="10">
        <v>1300</v>
      </c>
      <c r="G79" s="4">
        <v>0</v>
      </c>
      <c r="H79" s="41">
        <f t="shared" si="4"/>
        <v>1300</v>
      </c>
    </row>
    <row r="80" spans="1:8" ht="30.75" customHeight="1" x14ac:dyDescent="0.25">
      <c r="A80" s="88" t="s">
        <v>63</v>
      </c>
      <c r="B80" s="89"/>
      <c r="C80" s="89"/>
      <c r="D80" s="89"/>
      <c r="E80" s="90"/>
      <c r="F80" s="10">
        <v>2000</v>
      </c>
      <c r="G80" s="39">
        <v>0</v>
      </c>
      <c r="H80" s="41">
        <f t="shared" si="4"/>
        <v>2000</v>
      </c>
    </row>
    <row r="81" spans="1:8" ht="29.25" customHeight="1" x14ac:dyDescent="0.25">
      <c r="A81" s="88" t="s">
        <v>64</v>
      </c>
      <c r="B81" s="89"/>
      <c r="C81" s="89"/>
      <c r="D81" s="89"/>
      <c r="E81" s="90"/>
      <c r="F81" s="10">
        <v>2000</v>
      </c>
      <c r="G81" s="39">
        <v>0</v>
      </c>
      <c r="H81" s="41">
        <f t="shared" si="4"/>
        <v>2000</v>
      </c>
    </row>
    <row r="82" spans="1:8" ht="27.75" customHeight="1" x14ac:dyDescent="0.25">
      <c r="A82" s="88" t="s">
        <v>65</v>
      </c>
      <c r="B82" s="89"/>
      <c r="C82" s="89"/>
      <c r="D82" s="89"/>
      <c r="E82" s="90"/>
      <c r="F82" s="11">
        <v>2000</v>
      </c>
      <c r="G82" s="39">
        <v>0</v>
      </c>
      <c r="H82" s="41">
        <f t="shared" si="4"/>
        <v>2000</v>
      </c>
    </row>
    <row r="83" spans="1:8" ht="29.25" customHeight="1" x14ac:dyDescent="0.25">
      <c r="A83" s="99" t="s">
        <v>66</v>
      </c>
      <c r="B83" s="100"/>
      <c r="C83" s="100"/>
      <c r="D83" s="100"/>
      <c r="E83" s="101"/>
      <c r="F83" s="9">
        <v>2000</v>
      </c>
      <c r="G83" s="39">
        <v>0</v>
      </c>
      <c r="H83" s="41">
        <f t="shared" si="4"/>
        <v>2000</v>
      </c>
    </row>
    <row r="84" spans="1:8" ht="34.5" customHeight="1" x14ac:dyDescent="0.25">
      <c r="A84" s="88" t="s">
        <v>67</v>
      </c>
      <c r="B84" s="89"/>
      <c r="C84" s="89"/>
      <c r="D84" s="89"/>
      <c r="E84" s="90"/>
      <c r="F84" s="10">
        <v>1300</v>
      </c>
      <c r="G84" s="39">
        <v>0</v>
      </c>
      <c r="H84" s="41">
        <f t="shared" si="4"/>
        <v>1300</v>
      </c>
    </row>
    <row r="85" spans="1:8" ht="26.25" customHeight="1" x14ac:dyDescent="0.25">
      <c r="A85" s="96" t="s">
        <v>24</v>
      </c>
      <c r="B85" s="97"/>
      <c r="C85" s="97"/>
      <c r="D85" s="97"/>
      <c r="E85" s="98"/>
      <c r="F85" s="68">
        <f>SUM(F66:F84)</f>
        <v>28380</v>
      </c>
      <c r="G85" s="68">
        <f>SUM(G66:G84)</f>
        <v>0</v>
      </c>
      <c r="H85" s="41">
        <f>SUM(H66:H84)</f>
        <v>28380</v>
      </c>
    </row>
    <row r="86" spans="1:8" ht="5.25" customHeight="1" x14ac:dyDescent="0.25">
      <c r="A86" s="37"/>
      <c r="B86" s="37"/>
      <c r="C86" s="37"/>
      <c r="D86" s="37"/>
      <c r="E86" s="47"/>
      <c r="F86" s="47"/>
      <c r="G86" s="47"/>
      <c r="H86" s="47"/>
    </row>
    <row r="87" spans="1:8" ht="25.5" customHeight="1" x14ac:dyDescent="0.25">
      <c r="A87" s="55" t="s">
        <v>79</v>
      </c>
      <c r="B87" s="56"/>
      <c r="C87" s="56"/>
      <c r="D87" s="56"/>
      <c r="E87" s="61"/>
      <c r="F87" s="61"/>
      <c r="G87" s="61"/>
      <c r="H87" s="62"/>
    </row>
    <row r="88" spans="1:8" ht="27.75" customHeight="1" x14ac:dyDescent="0.25">
      <c r="A88" s="7" t="s">
        <v>27</v>
      </c>
      <c r="B88" s="5"/>
      <c r="C88" s="5"/>
      <c r="D88" s="5"/>
      <c r="E88" s="6"/>
      <c r="F88" s="6"/>
      <c r="G88" s="6"/>
      <c r="H88" s="8"/>
    </row>
    <row r="89" spans="1:8" ht="22.5" customHeight="1" x14ac:dyDescent="0.25">
      <c r="A89" s="85" t="s">
        <v>93</v>
      </c>
      <c r="B89" s="86"/>
      <c r="C89" s="86"/>
      <c r="D89" s="86"/>
      <c r="E89" s="4"/>
      <c r="F89" s="4">
        <v>13270</v>
      </c>
      <c r="G89" s="39">
        <v>0</v>
      </c>
      <c r="H89" s="41">
        <f t="shared" ref="H89" si="5">SUM(F89:G89)</f>
        <v>13270</v>
      </c>
    </row>
    <row r="90" spans="1:8" ht="24" customHeight="1" x14ac:dyDescent="0.25">
      <c r="A90" s="96" t="s">
        <v>80</v>
      </c>
      <c r="B90" s="97"/>
      <c r="C90" s="97"/>
      <c r="D90" s="97"/>
      <c r="E90" s="98"/>
      <c r="F90" s="75">
        <f>SUM(F89)</f>
        <v>13270</v>
      </c>
      <c r="G90" s="75">
        <f>SUM(G89)</f>
        <v>0</v>
      </c>
      <c r="H90" s="41">
        <f>SUM(H89)</f>
        <v>13270</v>
      </c>
    </row>
    <row r="91" spans="1:8" ht="6" customHeight="1" x14ac:dyDescent="0.25">
      <c r="A91" s="38"/>
      <c r="B91" s="38"/>
      <c r="C91" s="38"/>
      <c r="D91" s="38"/>
      <c r="E91" s="38"/>
      <c r="F91" s="57"/>
      <c r="G91" s="57"/>
      <c r="H91" s="49"/>
    </row>
    <row r="92" spans="1:8" ht="25.5" customHeight="1" x14ac:dyDescent="0.25">
      <c r="A92" s="55" t="s">
        <v>88</v>
      </c>
      <c r="B92" s="56"/>
      <c r="C92" s="56"/>
      <c r="D92" s="56"/>
      <c r="E92" s="61"/>
      <c r="F92" s="61"/>
      <c r="G92" s="61"/>
      <c r="H92" s="62"/>
    </row>
    <row r="93" spans="1:8" ht="27.75" customHeight="1" x14ac:dyDescent="0.25">
      <c r="A93" s="7" t="s">
        <v>27</v>
      </c>
      <c r="B93" s="5"/>
      <c r="C93" s="5"/>
      <c r="D93" s="5"/>
      <c r="E93" s="6"/>
      <c r="F93" s="6"/>
      <c r="G93" s="6"/>
      <c r="H93" s="8"/>
    </row>
    <row r="94" spans="1:8" ht="27.75" customHeight="1" x14ac:dyDescent="0.25">
      <c r="A94" s="82" t="s">
        <v>90</v>
      </c>
      <c r="B94" s="83"/>
      <c r="C94" s="83"/>
      <c r="D94" s="83"/>
      <c r="E94" s="83"/>
      <c r="F94" s="83"/>
      <c r="G94" s="83"/>
      <c r="H94" s="84"/>
    </row>
    <row r="95" spans="1:8" ht="27.75" customHeight="1" x14ac:dyDescent="0.25">
      <c r="A95" s="78" t="s">
        <v>104</v>
      </c>
      <c r="B95" s="76"/>
      <c r="C95" s="76"/>
      <c r="D95" s="76"/>
      <c r="E95" s="77"/>
      <c r="F95" s="79">
        <v>6600</v>
      </c>
      <c r="G95" s="39">
        <v>16100</v>
      </c>
      <c r="H95" s="41">
        <f>SUM(F95,G95)</f>
        <v>22700</v>
      </c>
    </row>
    <row r="96" spans="1:8" ht="24.75" customHeight="1" x14ac:dyDescent="0.25">
      <c r="A96" s="85" t="s">
        <v>46</v>
      </c>
      <c r="B96" s="86"/>
      <c r="C96" s="86"/>
      <c r="D96" s="86"/>
      <c r="E96" s="4"/>
      <c r="F96" s="4">
        <v>26550</v>
      </c>
      <c r="G96" s="39">
        <v>0</v>
      </c>
      <c r="H96" s="41">
        <f>SUM(F96:G96)</f>
        <v>26550</v>
      </c>
    </row>
    <row r="97" spans="1:8" ht="24" customHeight="1" x14ac:dyDescent="0.25">
      <c r="A97" s="96" t="s">
        <v>89</v>
      </c>
      <c r="B97" s="97"/>
      <c r="C97" s="97"/>
      <c r="D97" s="97"/>
      <c r="E97" s="98"/>
      <c r="F97" s="68">
        <f>SUM(F95:F96)</f>
        <v>33150</v>
      </c>
      <c r="G97" s="68">
        <f>SUM(G96:G96)</f>
        <v>0</v>
      </c>
      <c r="H97" s="41">
        <f>SUM(H95:H96)</f>
        <v>49250</v>
      </c>
    </row>
    <row r="98" spans="1:8" ht="6.75" customHeight="1" x14ac:dyDescent="0.25">
      <c r="A98" s="38"/>
      <c r="B98" s="38"/>
      <c r="C98" s="38"/>
      <c r="D98" s="38"/>
      <c r="E98" s="38"/>
      <c r="F98" s="57"/>
      <c r="G98" s="57"/>
      <c r="H98" s="49"/>
    </row>
    <row r="99" spans="1:8" ht="25.5" customHeight="1" x14ac:dyDescent="0.25">
      <c r="A99" s="55" t="s">
        <v>25</v>
      </c>
      <c r="B99" s="56"/>
      <c r="C99" s="56"/>
      <c r="D99" s="56"/>
      <c r="E99" s="61"/>
      <c r="F99" s="61"/>
      <c r="G99" s="61"/>
      <c r="H99" s="62"/>
    </row>
    <row r="100" spans="1:8" ht="24" customHeight="1" x14ac:dyDescent="0.25">
      <c r="A100" s="7" t="s">
        <v>27</v>
      </c>
      <c r="B100" s="5"/>
      <c r="C100" s="5"/>
      <c r="D100" s="5"/>
      <c r="E100" s="6"/>
      <c r="F100" s="6"/>
      <c r="G100" s="6"/>
      <c r="H100" s="8"/>
    </row>
    <row r="101" spans="1:8" ht="21.75" customHeight="1" x14ac:dyDescent="0.25">
      <c r="A101" s="82" t="s">
        <v>90</v>
      </c>
      <c r="B101" s="83"/>
      <c r="C101" s="83"/>
      <c r="D101" s="83"/>
      <c r="E101" s="83"/>
      <c r="F101" s="83"/>
      <c r="G101" s="83"/>
      <c r="H101" s="84"/>
    </row>
    <row r="102" spans="1:8" ht="22.5" customHeight="1" x14ac:dyDescent="0.25">
      <c r="A102" s="85" t="s">
        <v>83</v>
      </c>
      <c r="B102" s="86"/>
      <c r="C102" s="86"/>
      <c r="D102" s="86"/>
      <c r="E102" s="4"/>
      <c r="F102" s="4">
        <v>120000</v>
      </c>
      <c r="G102" s="4">
        <v>80000</v>
      </c>
      <c r="H102" s="42">
        <f t="shared" ref="H102:H108" si="6">SUM(F102:G102)</f>
        <v>200000</v>
      </c>
    </row>
    <row r="103" spans="1:8" ht="21" customHeight="1" x14ac:dyDescent="0.25">
      <c r="A103" s="85" t="s">
        <v>68</v>
      </c>
      <c r="B103" s="86"/>
      <c r="C103" s="86"/>
      <c r="D103" s="86"/>
      <c r="E103" s="4"/>
      <c r="F103" s="4">
        <v>53000</v>
      </c>
      <c r="G103" s="4">
        <v>0</v>
      </c>
      <c r="H103" s="42">
        <f t="shared" si="6"/>
        <v>53000</v>
      </c>
    </row>
    <row r="104" spans="1:8" ht="19.5" customHeight="1" x14ac:dyDescent="0.25">
      <c r="A104" s="85" t="s">
        <v>69</v>
      </c>
      <c r="B104" s="86"/>
      <c r="C104" s="86"/>
      <c r="D104" s="86"/>
      <c r="E104" s="4"/>
      <c r="F104" s="4">
        <v>80000</v>
      </c>
      <c r="G104" s="39">
        <v>-45000</v>
      </c>
      <c r="H104" s="41">
        <f t="shared" si="6"/>
        <v>35000</v>
      </c>
    </row>
    <row r="105" spans="1:8" ht="24" customHeight="1" x14ac:dyDescent="0.25">
      <c r="A105" s="85" t="s">
        <v>70</v>
      </c>
      <c r="B105" s="86"/>
      <c r="C105" s="86"/>
      <c r="D105" s="86"/>
      <c r="E105" s="4"/>
      <c r="F105" s="4">
        <v>25000</v>
      </c>
      <c r="G105" s="39">
        <v>-6100</v>
      </c>
      <c r="H105" s="41">
        <f t="shared" si="6"/>
        <v>18900</v>
      </c>
    </row>
    <row r="106" spans="1:8" ht="21" customHeight="1" x14ac:dyDescent="0.25">
      <c r="A106" s="85" t="s">
        <v>71</v>
      </c>
      <c r="B106" s="86"/>
      <c r="C106" s="86"/>
      <c r="D106" s="86"/>
      <c r="E106" s="4"/>
      <c r="F106" s="4">
        <v>13000</v>
      </c>
      <c r="G106" s="39">
        <v>2500</v>
      </c>
      <c r="H106" s="41">
        <f t="shared" si="6"/>
        <v>15500</v>
      </c>
    </row>
    <row r="107" spans="1:8" ht="21" customHeight="1" x14ac:dyDescent="0.25">
      <c r="A107" s="85" t="s">
        <v>72</v>
      </c>
      <c r="B107" s="86"/>
      <c r="C107" s="86"/>
      <c r="D107" s="86"/>
      <c r="E107" s="4"/>
      <c r="F107" s="4">
        <v>35000</v>
      </c>
      <c r="G107" s="39">
        <v>-31500</v>
      </c>
      <c r="H107" s="41">
        <f t="shared" si="6"/>
        <v>3500</v>
      </c>
    </row>
    <row r="108" spans="1:8" ht="21" customHeight="1" x14ac:dyDescent="0.25">
      <c r="A108" s="85" t="s">
        <v>73</v>
      </c>
      <c r="B108" s="86"/>
      <c r="C108" s="86"/>
      <c r="D108" s="86"/>
      <c r="E108" s="4"/>
      <c r="F108" s="4">
        <v>18600</v>
      </c>
      <c r="G108" s="39">
        <v>1850</v>
      </c>
      <c r="H108" s="41">
        <f t="shared" si="6"/>
        <v>20450</v>
      </c>
    </row>
    <row r="109" spans="1:8" ht="24" customHeight="1" x14ac:dyDescent="0.25">
      <c r="A109" s="94" t="s">
        <v>12</v>
      </c>
      <c r="B109" s="95"/>
      <c r="C109" s="95"/>
      <c r="D109" s="95"/>
      <c r="E109" s="44"/>
      <c r="F109" s="44">
        <f>SUM(F102:F108)</f>
        <v>344600</v>
      </c>
      <c r="G109" s="44">
        <f>SUM(G102:G108)</f>
        <v>1750</v>
      </c>
      <c r="H109" s="44">
        <f>SUM(H102:H108)</f>
        <v>346350</v>
      </c>
    </row>
    <row r="110" spans="1:8" ht="6" customHeight="1" x14ac:dyDescent="0.25">
      <c r="A110" s="112"/>
      <c r="B110" s="112"/>
      <c r="C110" s="112"/>
      <c r="D110" s="112"/>
      <c r="E110" s="112"/>
      <c r="F110" s="112"/>
      <c r="G110" s="112"/>
      <c r="H110" s="112"/>
    </row>
    <row r="111" spans="1:8" ht="26.25" customHeight="1" x14ac:dyDescent="0.25">
      <c r="A111" s="20" t="s">
        <v>105</v>
      </c>
      <c r="B111" s="21"/>
      <c r="C111" s="21"/>
      <c r="D111" s="21"/>
      <c r="E111" s="16"/>
      <c r="F111" s="16"/>
      <c r="G111" s="16"/>
      <c r="H111" s="22"/>
    </row>
    <row r="112" spans="1:8" ht="26.25" customHeight="1" x14ac:dyDescent="0.25">
      <c r="A112" s="7" t="s">
        <v>120</v>
      </c>
      <c r="B112" s="5"/>
      <c r="C112" s="5"/>
      <c r="D112" s="5"/>
      <c r="E112" s="6"/>
      <c r="F112" s="6"/>
      <c r="G112" s="6"/>
      <c r="H112" s="8"/>
    </row>
    <row r="113" spans="1:8" ht="34.5" customHeight="1" x14ac:dyDescent="0.25">
      <c r="A113" s="88" t="s">
        <v>106</v>
      </c>
      <c r="B113" s="89"/>
      <c r="C113" s="89"/>
      <c r="D113" s="89"/>
      <c r="E113" s="4"/>
      <c r="F113" s="4">
        <v>20000</v>
      </c>
      <c r="G113" s="39">
        <v>-5000</v>
      </c>
      <c r="H113" s="44">
        <f>SUM(F113:G113)</f>
        <v>15000</v>
      </c>
    </row>
    <row r="114" spans="1:8" ht="27" customHeight="1" x14ac:dyDescent="0.25">
      <c r="A114" s="91" t="s">
        <v>106</v>
      </c>
      <c r="B114" s="92"/>
      <c r="C114" s="92"/>
      <c r="D114" s="92"/>
      <c r="E114" s="67"/>
      <c r="F114" s="67">
        <f>SUM(F113)</f>
        <v>20000</v>
      </c>
      <c r="G114" s="67">
        <f>SUM(G113)</f>
        <v>-5000</v>
      </c>
      <c r="H114" s="67">
        <f>SUM(H113)</f>
        <v>15000</v>
      </c>
    </row>
    <row r="115" spans="1:8" ht="4.5" customHeight="1" x14ac:dyDescent="0.25">
      <c r="A115" s="37"/>
      <c r="B115" s="37"/>
      <c r="C115" s="37"/>
      <c r="D115" s="37"/>
      <c r="E115" s="47"/>
      <c r="F115" s="47"/>
      <c r="G115" s="47"/>
      <c r="H115" s="47"/>
    </row>
    <row r="116" spans="1:8" ht="26.25" customHeight="1" x14ac:dyDescent="0.25">
      <c r="A116" s="105" t="s">
        <v>107</v>
      </c>
      <c r="B116" s="106"/>
      <c r="C116" s="106"/>
      <c r="D116" s="106"/>
      <c r="E116" s="106"/>
      <c r="F116" s="106"/>
      <c r="G116" s="106"/>
      <c r="H116" s="107"/>
    </row>
    <row r="117" spans="1:8" ht="21.75" customHeight="1" x14ac:dyDescent="0.25">
      <c r="A117" s="82" t="s">
        <v>98</v>
      </c>
      <c r="B117" s="83"/>
      <c r="C117" s="83"/>
      <c r="D117" s="83"/>
      <c r="E117" s="83"/>
      <c r="F117" s="83"/>
      <c r="G117" s="83"/>
      <c r="H117" s="84"/>
    </row>
    <row r="118" spans="1:8" ht="23.25" customHeight="1" x14ac:dyDescent="0.25">
      <c r="A118" s="85" t="s">
        <v>97</v>
      </c>
      <c r="B118" s="86"/>
      <c r="C118" s="86"/>
      <c r="D118" s="86"/>
      <c r="E118" s="4"/>
      <c r="F118" s="4">
        <v>24000</v>
      </c>
      <c r="G118" s="39">
        <v>0</v>
      </c>
      <c r="H118" s="41">
        <f t="shared" ref="H118" si="7">SUM(F118:G118)</f>
        <v>24000</v>
      </c>
    </row>
    <row r="119" spans="1:8" ht="22.5" customHeight="1" x14ac:dyDescent="0.25">
      <c r="A119" s="91" t="s">
        <v>110</v>
      </c>
      <c r="B119" s="92"/>
      <c r="C119" s="92"/>
      <c r="D119" s="92"/>
      <c r="E119" s="67"/>
      <c r="F119" s="67">
        <f>SUM(F118:F118)</f>
        <v>24000</v>
      </c>
      <c r="G119" s="67">
        <f>SUM(G118:G118)</f>
        <v>0</v>
      </c>
      <c r="H119" s="67">
        <f>SUM(H118:H118)</f>
        <v>24000</v>
      </c>
    </row>
    <row r="120" spans="1:8" ht="3.75" customHeight="1" x14ac:dyDescent="0.25">
      <c r="A120" s="37"/>
      <c r="B120" s="37"/>
      <c r="C120" s="37"/>
      <c r="D120" s="37"/>
      <c r="E120" s="47"/>
      <c r="F120" s="47"/>
      <c r="G120" s="47"/>
      <c r="H120" s="47"/>
    </row>
    <row r="121" spans="1:8" ht="22.5" customHeight="1" x14ac:dyDescent="0.25">
      <c r="A121" s="105" t="s">
        <v>108</v>
      </c>
      <c r="B121" s="106"/>
      <c r="C121" s="106"/>
      <c r="D121" s="106"/>
      <c r="E121" s="106"/>
      <c r="F121" s="106"/>
      <c r="G121" s="106"/>
      <c r="H121" s="107"/>
    </row>
    <row r="122" spans="1:8" ht="22.5" customHeight="1" x14ac:dyDescent="0.25">
      <c r="A122" s="82" t="s">
        <v>82</v>
      </c>
      <c r="B122" s="83"/>
      <c r="C122" s="83"/>
      <c r="D122" s="83"/>
      <c r="E122" s="83"/>
      <c r="F122" s="83"/>
      <c r="G122" s="83"/>
      <c r="H122" s="84"/>
    </row>
    <row r="123" spans="1:8" ht="22.5" customHeight="1" x14ac:dyDescent="0.25">
      <c r="A123" s="85" t="s">
        <v>109</v>
      </c>
      <c r="B123" s="86"/>
      <c r="C123" s="86"/>
      <c r="D123" s="86"/>
      <c r="E123" s="4"/>
      <c r="F123" s="4">
        <v>26000</v>
      </c>
      <c r="G123" s="4">
        <v>-22800</v>
      </c>
      <c r="H123" s="41">
        <f>SUM(F123,G123)</f>
        <v>3200</v>
      </c>
    </row>
    <row r="124" spans="1:8" ht="22.5" customHeight="1" x14ac:dyDescent="0.25">
      <c r="A124" s="94" t="s">
        <v>111</v>
      </c>
      <c r="B124" s="95"/>
      <c r="C124" s="95"/>
      <c r="D124" s="95"/>
      <c r="E124" s="44"/>
      <c r="F124" s="44">
        <f>SUM(F123)</f>
        <v>26000</v>
      </c>
      <c r="G124" s="44">
        <f>SUM(G123)</f>
        <v>-22800</v>
      </c>
      <c r="H124" s="44">
        <f>SUM(H123)</f>
        <v>3200</v>
      </c>
    </row>
    <row r="125" spans="1:8" ht="6" customHeight="1" x14ac:dyDescent="0.25">
      <c r="A125" s="112"/>
      <c r="B125" s="112"/>
      <c r="C125" s="112"/>
      <c r="D125" s="112"/>
      <c r="E125" s="112"/>
      <c r="F125" s="112"/>
      <c r="G125" s="112"/>
      <c r="H125" s="112"/>
    </row>
    <row r="126" spans="1:8" ht="22.5" customHeight="1" x14ac:dyDescent="0.25">
      <c r="A126" s="108" t="s">
        <v>112</v>
      </c>
      <c r="B126" s="109"/>
      <c r="C126" s="109"/>
      <c r="D126" s="109"/>
      <c r="E126" s="109"/>
      <c r="F126" s="109"/>
      <c r="G126" s="109"/>
      <c r="H126" s="110"/>
    </row>
    <row r="127" spans="1:8" ht="22.5" customHeight="1" x14ac:dyDescent="0.25">
      <c r="A127" s="82" t="s">
        <v>113</v>
      </c>
      <c r="B127" s="83"/>
      <c r="C127" s="83"/>
      <c r="D127" s="83"/>
      <c r="E127" s="83"/>
      <c r="F127" s="83"/>
      <c r="G127" s="83"/>
      <c r="H127" s="84"/>
    </row>
    <row r="128" spans="1:8" ht="22.5" customHeight="1" x14ac:dyDescent="0.25">
      <c r="A128" s="85" t="s">
        <v>77</v>
      </c>
      <c r="B128" s="86"/>
      <c r="C128" s="86"/>
      <c r="D128" s="86"/>
      <c r="E128" s="4"/>
      <c r="F128" s="4">
        <v>66000</v>
      </c>
      <c r="G128" s="4">
        <v>0</v>
      </c>
      <c r="H128" s="42">
        <f>SUM(F128,G128)</f>
        <v>66000</v>
      </c>
    </row>
    <row r="129" spans="1:8" ht="22.5" customHeight="1" x14ac:dyDescent="0.25">
      <c r="A129" s="94" t="s">
        <v>77</v>
      </c>
      <c r="B129" s="95"/>
      <c r="C129" s="95"/>
      <c r="D129" s="111"/>
      <c r="E129" s="67"/>
      <c r="F129" s="67">
        <f>SUM(F128)</f>
        <v>66000</v>
      </c>
      <c r="G129" s="67">
        <f>SUM(G128)</f>
        <v>0</v>
      </c>
      <c r="H129" s="67">
        <f>SUM(H128)</f>
        <v>66000</v>
      </c>
    </row>
    <row r="130" spans="1:8" ht="4.5" customHeight="1" x14ac:dyDescent="0.25">
      <c r="A130" s="72"/>
      <c r="B130" s="37"/>
      <c r="C130" s="37"/>
      <c r="D130" s="37"/>
      <c r="E130" s="4"/>
      <c r="F130" s="4"/>
      <c r="G130" s="4"/>
      <c r="H130" s="72"/>
    </row>
    <row r="131" spans="1:8" ht="21.75" customHeight="1" x14ac:dyDescent="0.25">
      <c r="A131" s="105" t="s">
        <v>114</v>
      </c>
      <c r="B131" s="106"/>
      <c r="C131" s="106"/>
      <c r="D131" s="106"/>
      <c r="E131" s="106"/>
      <c r="F131" s="106"/>
      <c r="G131" s="106"/>
      <c r="H131" s="107"/>
    </row>
    <row r="132" spans="1:8" ht="21.75" customHeight="1" x14ac:dyDescent="0.25">
      <c r="A132" s="82" t="s">
        <v>90</v>
      </c>
      <c r="B132" s="83"/>
      <c r="C132" s="83"/>
      <c r="D132" s="83"/>
      <c r="E132" s="83"/>
      <c r="F132" s="83"/>
      <c r="G132" s="83"/>
      <c r="H132" s="84"/>
    </row>
    <row r="133" spans="1:8" ht="21.75" customHeight="1" x14ac:dyDescent="0.25">
      <c r="A133" s="82" t="s">
        <v>76</v>
      </c>
      <c r="B133" s="83"/>
      <c r="C133" s="83"/>
      <c r="D133" s="83"/>
      <c r="E133" s="83"/>
      <c r="F133" s="83"/>
      <c r="G133" s="83"/>
      <c r="H133" s="84"/>
    </row>
    <row r="134" spans="1:8" ht="21.75" customHeight="1" x14ac:dyDescent="0.25">
      <c r="A134" s="85" t="s">
        <v>115</v>
      </c>
      <c r="B134" s="86"/>
      <c r="C134" s="86"/>
      <c r="D134" s="86"/>
      <c r="E134" s="4"/>
      <c r="F134" s="4">
        <v>66400</v>
      </c>
      <c r="G134" s="27">
        <v>38850</v>
      </c>
      <c r="H134" s="42">
        <f>SUM(F134,G134)</f>
        <v>105250</v>
      </c>
    </row>
    <row r="135" spans="1:8" ht="21.75" customHeight="1" x14ac:dyDescent="0.25">
      <c r="A135" s="91" t="s">
        <v>116</v>
      </c>
      <c r="B135" s="92"/>
      <c r="C135" s="92"/>
      <c r="D135" s="92"/>
      <c r="E135" s="67"/>
      <c r="F135" s="67">
        <f>SUM(F134)</f>
        <v>66400</v>
      </c>
      <c r="G135" s="67">
        <f>SUM(G134)</f>
        <v>38850</v>
      </c>
      <c r="H135" s="67">
        <f>SUM(H134)</f>
        <v>105250</v>
      </c>
    </row>
    <row r="136" spans="1:8" ht="7.5" customHeight="1" x14ac:dyDescent="0.25">
      <c r="A136" s="86"/>
      <c r="B136" s="86"/>
      <c r="C136" s="86"/>
      <c r="D136" s="86"/>
      <c r="E136" s="47"/>
      <c r="F136" s="47"/>
      <c r="G136" s="47"/>
      <c r="H136" s="37"/>
    </row>
    <row r="137" spans="1:8" ht="25.5" customHeight="1" x14ac:dyDescent="0.25">
      <c r="A137" s="105" t="s">
        <v>117</v>
      </c>
      <c r="B137" s="106"/>
      <c r="C137" s="106"/>
      <c r="D137" s="106"/>
      <c r="E137" s="106"/>
      <c r="F137" s="106"/>
      <c r="G137" s="106"/>
      <c r="H137" s="107"/>
    </row>
    <row r="138" spans="1:8" ht="25.5" customHeight="1" x14ac:dyDescent="0.25">
      <c r="A138" s="82" t="s">
        <v>113</v>
      </c>
      <c r="B138" s="83"/>
      <c r="C138" s="83"/>
      <c r="D138" s="83"/>
      <c r="E138" s="83"/>
      <c r="F138" s="83"/>
      <c r="G138" s="83"/>
      <c r="H138" s="84"/>
    </row>
    <row r="139" spans="1:8" ht="28.5" customHeight="1" x14ac:dyDescent="0.25">
      <c r="A139" s="88" t="s">
        <v>127</v>
      </c>
      <c r="B139" s="89"/>
      <c r="C139" s="89"/>
      <c r="D139" s="89"/>
      <c r="E139" s="4"/>
      <c r="F139" s="4">
        <v>16000</v>
      </c>
      <c r="G139" s="27">
        <v>0</v>
      </c>
      <c r="H139" s="42">
        <f>SUM(F139,G139)</f>
        <v>16000</v>
      </c>
    </row>
    <row r="140" spans="1:8" ht="28.5" customHeight="1" x14ac:dyDescent="0.25">
      <c r="A140" s="94" t="s">
        <v>118</v>
      </c>
      <c r="B140" s="95"/>
      <c r="C140" s="95"/>
      <c r="D140" s="111"/>
      <c r="E140" s="67"/>
      <c r="F140" s="44">
        <f>SUM(F139)</f>
        <v>16000</v>
      </c>
      <c r="G140" s="44">
        <f>SUM(G139)</f>
        <v>0</v>
      </c>
      <c r="H140" s="44">
        <f>SUM(H139)</f>
        <v>16000</v>
      </c>
    </row>
    <row r="141" spans="1:8" ht="5.25" customHeight="1" x14ac:dyDescent="0.25">
      <c r="A141" s="85"/>
      <c r="B141" s="86"/>
      <c r="C141" s="86"/>
      <c r="D141" s="86"/>
      <c r="E141" s="85"/>
      <c r="F141" s="86"/>
      <c r="G141" s="86"/>
      <c r="H141" s="86"/>
    </row>
    <row r="142" spans="1:8" ht="26.25" customHeight="1" x14ac:dyDescent="0.25">
      <c r="A142" s="105" t="s">
        <v>99</v>
      </c>
      <c r="B142" s="106"/>
      <c r="C142" s="106"/>
      <c r="D142" s="106"/>
      <c r="E142" s="106"/>
      <c r="F142" s="106"/>
      <c r="G142" s="106"/>
      <c r="H142" s="107"/>
    </row>
    <row r="143" spans="1:8" ht="21.75" customHeight="1" x14ac:dyDescent="0.25">
      <c r="A143" s="82" t="s">
        <v>98</v>
      </c>
      <c r="B143" s="83"/>
      <c r="C143" s="83"/>
      <c r="D143" s="83"/>
      <c r="E143" s="83"/>
      <c r="F143" s="83"/>
      <c r="G143" s="83"/>
      <c r="H143" s="84"/>
    </row>
    <row r="144" spans="1:8" ht="21.75" customHeight="1" x14ac:dyDescent="0.25">
      <c r="A144" s="82" t="s">
        <v>76</v>
      </c>
      <c r="B144" s="83"/>
      <c r="C144" s="83"/>
      <c r="D144" s="83"/>
      <c r="E144" s="83"/>
      <c r="F144" s="83"/>
      <c r="G144" s="83"/>
      <c r="H144" s="84"/>
    </row>
    <row r="145" spans="1:8" ht="23.25" customHeight="1" x14ac:dyDescent="0.25">
      <c r="A145" s="85" t="s">
        <v>100</v>
      </c>
      <c r="B145" s="86"/>
      <c r="C145" s="86"/>
      <c r="D145" s="86"/>
      <c r="E145" s="4"/>
      <c r="F145" s="4">
        <v>26600</v>
      </c>
      <c r="G145" s="39">
        <v>-7600</v>
      </c>
      <c r="H145" s="41">
        <f t="shared" ref="H145" si="8">SUM(F145:G145)</f>
        <v>19000</v>
      </c>
    </row>
    <row r="146" spans="1:8" ht="22.5" customHeight="1" thickBot="1" x14ac:dyDescent="0.3">
      <c r="A146" s="149" t="s">
        <v>100</v>
      </c>
      <c r="B146" s="150"/>
      <c r="C146" s="150"/>
      <c r="D146" s="150"/>
      <c r="E146" s="70"/>
      <c r="F146" s="70">
        <f>SUM(F145:F145)</f>
        <v>26600</v>
      </c>
      <c r="G146" s="70">
        <f>SUM(G145:G145)</f>
        <v>-7600</v>
      </c>
      <c r="H146" s="70">
        <f>SUM(H145:H145)</f>
        <v>19000</v>
      </c>
    </row>
    <row r="147" spans="1:8" ht="27.75" customHeight="1" thickTop="1" x14ac:dyDescent="0.25">
      <c r="A147" s="147" t="s">
        <v>26</v>
      </c>
      <c r="B147" s="148"/>
      <c r="C147" s="148"/>
      <c r="D147" s="148"/>
      <c r="E147" s="69"/>
      <c r="F147" s="69"/>
      <c r="G147" s="69"/>
      <c r="H147" s="80">
        <f>SUM(H13,H27,H36,H45,H55,H62,H85,H90,H97,H109,H114,H119,H124,H129,H135,H140,H146)</f>
        <v>2389100</v>
      </c>
    </row>
    <row r="148" spans="1:8" ht="12" customHeight="1" x14ac:dyDescent="0.25">
      <c r="H148" s="23"/>
    </row>
    <row r="149" spans="1:8" ht="15" customHeight="1" x14ac:dyDescent="0.25">
      <c r="A149" s="112" t="s">
        <v>1</v>
      </c>
      <c r="B149" s="112"/>
      <c r="C149" s="112"/>
      <c r="D149" s="112"/>
      <c r="E149" s="112"/>
      <c r="F149" s="112"/>
      <c r="G149" s="112"/>
      <c r="H149" s="112"/>
    </row>
    <row r="150" spans="1:8" ht="54.75" customHeight="1" thickBot="1" x14ac:dyDescent="0.3">
      <c r="A150" s="113" t="s">
        <v>128</v>
      </c>
      <c r="B150" s="113"/>
      <c r="C150" s="113"/>
      <c r="D150" s="113"/>
      <c r="E150" s="113"/>
      <c r="F150" s="113"/>
      <c r="G150" s="113"/>
      <c r="H150" s="113"/>
    </row>
    <row r="151" spans="1:8" ht="23.25" customHeight="1" x14ac:dyDescent="0.25">
      <c r="A151" s="121" t="s">
        <v>10</v>
      </c>
      <c r="B151" s="122"/>
      <c r="C151" s="122"/>
      <c r="D151" s="122"/>
      <c r="E151" s="122"/>
      <c r="F151" s="122"/>
      <c r="G151" s="123"/>
      <c r="H151" s="32">
        <v>1120000</v>
      </c>
    </row>
    <row r="152" spans="1:8" ht="24" customHeight="1" x14ac:dyDescent="0.25">
      <c r="A152" s="124" t="s">
        <v>84</v>
      </c>
      <c r="B152" s="125"/>
      <c r="C152" s="125"/>
      <c r="D152" s="125"/>
      <c r="E152" s="125"/>
      <c r="F152" s="125"/>
      <c r="G152" s="126"/>
      <c r="H152" s="33">
        <v>23200</v>
      </c>
    </row>
    <row r="153" spans="1:8" ht="24" customHeight="1" x14ac:dyDescent="0.25">
      <c r="A153" s="124" t="s">
        <v>121</v>
      </c>
      <c r="B153" s="125"/>
      <c r="C153" s="125"/>
      <c r="D153" s="125"/>
      <c r="E153" s="125"/>
      <c r="F153" s="125"/>
      <c r="G153" s="126"/>
      <c r="H153" s="33">
        <v>15000</v>
      </c>
    </row>
    <row r="154" spans="1:8" ht="24" customHeight="1" x14ac:dyDescent="0.25">
      <c r="A154" s="127" t="s">
        <v>75</v>
      </c>
      <c r="B154" s="128"/>
      <c r="C154" s="128"/>
      <c r="D154" s="128"/>
      <c r="E154" s="128"/>
      <c r="F154" s="128"/>
      <c r="G154" s="129"/>
      <c r="H154" s="34">
        <v>146950</v>
      </c>
    </row>
    <row r="155" spans="1:8" ht="24" customHeight="1" x14ac:dyDescent="0.25">
      <c r="A155" s="127" t="s">
        <v>122</v>
      </c>
      <c r="B155" s="128"/>
      <c r="C155" s="128"/>
      <c r="D155" s="128"/>
      <c r="E155" s="128"/>
      <c r="F155" s="128"/>
      <c r="G155" s="129"/>
      <c r="H155" s="35">
        <v>82000</v>
      </c>
    </row>
    <row r="156" spans="1:8" ht="24" customHeight="1" x14ac:dyDescent="0.25">
      <c r="A156" s="127" t="s">
        <v>124</v>
      </c>
      <c r="B156" s="128"/>
      <c r="C156" s="128"/>
      <c r="D156" s="128"/>
      <c r="E156" s="128"/>
      <c r="F156" s="128"/>
      <c r="G156" s="129"/>
      <c r="H156" s="35">
        <v>641365</v>
      </c>
    </row>
    <row r="157" spans="1:8" ht="21.75" customHeight="1" x14ac:dyDescent="0.25">
      <c r="A157" s="124" t="s">
        <v>81</v>
      </c>
      <c r="B157" s="125"/>
      <c r="C157" s="125"/>
      <c r="D157" s="125"/>
      <c r="E157" s="125"/>
      <c r="F157" s="125"/>
      <c r="G157" s="126"/>
      <c r="H157" s="35">
        <v>105000</v>
      </c>
    </row>
    <row r="158" spans="1:8" ht="24.75" customHeight="1" thickBot="1" x14ac:dyDescent="0.3">
      <c r="A158" s="115" t="s">
        <v>91</v>
      </c>
      <c r="B158" s="116"/>
      <c r="C158" s="116"/>
      <c r="D158" s="116"/>
      <c r="E158" s="116"/>
      <c r="F158" s="116"/>
      <c r="G158" s="117"/>
      <c r="H158" s="71">
        <v>255585</v>
      </c>
    </row>
    <row r="159" spans="1:8" ht="23.25" customHeight="1" thickTop="1" thickBot="1" x14ac:dyDescent="0.3">
      <c r="A159" s="118" t="s">
        <v>119</v>
      </c>
      <c r="B159" s="119"/>
      <c r="C159" s="119"/>
      <c r="D159" s="119"/>
      <c r="E159" s="119"/>
      <c r="F159" s="119"/>
      <c r="G159" s="120"/>
      <c r="H159" s="81">
        <f>SUM(H151:H158)</f>
        <v>2389100</v>
      </c>
    </row>
    <row r="161" spans="1:8" x14ac:dyDescent="0.25">
      <c r="A161" s="112" t="s">
        <v>2</v>
      </c>
      <c r="B161" s="112"/>
      <c r="C161" s="112"/>
      <c r="D161" s="112"/>
      <c r="E161" s="112"/>
      <c r="F161" s="112"/>
      <c r="G161" s="112"/>
      <c r="H161" s="112"/>
    </row>
    <row r="162" spans="1:8" ht="9.75" customHeight="1" x14ac:dyDescent="0.25"/>
    <row r="163" spans="1:8" ht="49.5" customHeight="1" x14ac:dyDescent="0.25">
      <c r="A163" s="114" t="s">
        <v>129</v>
      </c>
      <c r="B163" s="114"/>
      <c r="C163" s="114"/>
      <c r="D163" s="114"/>
      <c r="E163" s="114"/>
      <c r="F163" s="114"/>
      <c r="G163" s="114"/>
      <c r="H163" s="114"/>
    </row>
    <row r="164" spans="1:8" ht="10.5" customHeight="1" x14ac:dyDescent="0.25"/>
    <row r="165" spans="1:8" x14ac:dyDescent="0.25">
      <c r="A165" s="112" t="s">
        <v>3</v>
      </c>
      <c r="B165" s="112"/>
      <c r="C165" s="112"/>
      <c r="D165" s="112"/>
      <c r="E165" s="112"/>
      <c r="F165" s="112"/>
      <c r="G165" s="112"/>
      <c r="H165" s="112"/>
    </row>
    <row r="166" spans="1:8" x14ac:dyDescent="0.25">
      <c r="A166" s="112" t="s">
        <v>4</v>
      </c>
      <c r="B166" s="112"/>
      <c r="C166" s="112"/>
      <c r="D166" s="112"/>
      <c r="E166" s="112"/>
      <c r="F166" s="112"/>
      <c r="G166" s="112"/>
      <c r="H166" s="112"/>
    </row>
    <row r="167" spans="1:8" x14ac:dyDescent="0.25">
      <c r="A167" s="112" t="s">
        <v>5</v>
      </c>
      <c r="B167" s="112"/>
      <c r="C167" s="112"/>
      <c r="D167" s="112"/>
      <c r="E167" s="112"/>
      <c r="F167" s="112"/>
      <c r="G167" s="112"/>
      <c r="H167" s="112"/>
    </row>
    <row r="168" spans="1:8" ht="14.25" customHeight="1" x14ac:dyDescent="0.25">
      <c r="A168" s="112" t="s">
        <v>6</v>
      </c>
      <c r="B168" s="112"/>
      <c r="C168" s="112"/>
      <c r="D168" s="112"/>
      <c r="E168" s="112"/>
      <c r="F168" s="112"/>
      <c r="G168" s="112"/>
      <c r="H168" s="112"/>
    </row>
    <row r="170" spans="1:8" x14ac:dyDescent="0.25">
      <c r="A170" s="3" t="s">
        <v>7</v>
      </c>
      <c r="G170" s="3" t="s">
        <v>130</v>
      </c>
    </row>
    <row r="171" spans="1:8" x14ac:dyDescent="0.25">
      <c r="A171" s="3" t="s">
        <v>8</v>
      </c>
    </row>
    <row r="172" spans="1:8" x14ac:dyDescent="0.25">
      <c r="A172" s="2" t="s">
        <v>9</v>
      </c>
      <c r="G172" s="3" t="s">
        <v>131</v>
      </c>
    </row>
  </sheetData>
  <mergeCells count="124">
    <mergeCell ref="E141:H141"/>
    <mergeCell ref="A153:G153"/>
    <mergeCell ref="A155:G155"/>
    <mergeCell ref="A135:D135"/>
    <mergeCell ref="A136:D136"/>
    <mergeCell ref="A137:H137"/>
    <mergeCell ref="A138:H138"/>
    <mergeCell ref="A139:D139"/>
    <mergeCell ref="A147:D147"/>
    <mergeCell ref="A149:H149"/>
    <mergeCell ref="A146:D146"/>
    <mergeCell ref="A143:H143"/>
    <mergeCell ref="A145:D145"/>
    <mergeCell ref="A144:H144"/>
    <mergeCell ref="A5:H5"/>
    <mergeCell ref="A102:D102"/>
    <mergeCell ref="A114:D114"/>
    <mergeCell ref="A12:E12"/>
    <mergeCell ref="A13:D13"/>
    <mergeCell ref="A8:D8"/>
    <mergeCell ref="A10:E10"/>
    <mergeCell ref="A19:E19"/>
    <mergeCell ref="A21:E21"/>
    <mergeCell ref="A22:E22"/>
    <mergeCell ref="A20:D20"/>
    <mergeCell ref="A23:E23"/>
    <mergeCell ref="A15:H15"/>
    <mergeCell ref="A75:E75"/>
    <mergeCell ref="A29:D29"/>
    <mergeCell ref="A7:D7"/>
    <mergeCell ref="A11:D11"/>
    <mergeCell ref="A113:D113"/>
    <mergeCell ref="A108:D108"/>
    <mergeCell ref="A103:D103"/>
    <mergeCell ref="A110:H110"/>
    <mergeCell ref="A94:H94"/>
    <mergeCell ref="A104:D104"/>
    <mergeCell ref="A105:D105"/>
    <mergeCell ref="A1:H1"/>
    <mergeCell ref="A2:H2"/>
    <mergeCell ref="A3:H3"/>
    <mergeCell ref="A4:H4"/>
    <mergeCell ref="A55:E55"/>
    <mergeCell ref="A54:E54"/>
    <mergeCell ref="A80:E80"/>
    <mergeCell ref="A25:E25"/>
    <mergeCell ref="A26:D26"/>
    <mergeCell ref="A68:E68"/>
    <mergeCell ref="A69:E69"/>
    <mergeCell ref="A76:E76"/>
    <mergeCell ref="A35:E35"/>
    <mergeCell ref="A40:E40"/>
    <mergeCell ref="A62:E62"/>
    <mergeCell ref="A24:E24"/>
    <mergeCell ref="A27:D27"/>
    <mergeCell ref="A33:E33"/>
    <mergeCell ref="A34:E34"/>
    <mergeCell ref="A38:D38"/>
    <mergeCell ref="A71:E71"/>
    <mergeCell ref="A72:E72"/>
    <mergeCell ref="A73:E73"/>
    <mergeCell ref="A74:E74"/>
    <mergeCell ref="A168:H168"/>
    <mergeCell ref="A161:H161"/>
    <mergeCell ref="A150:H150"/>
    <mergeCell ref="A165:H165"/>
    <mergeCell ref="A166:H166"/>
    <mergeCell ref="A167:H167"/>
    <mergeCell ref="A163:H163"/>
    <mergeCell ref="A158:G158"/>
    <mergeCell ref="A159:G159"/>
    <mergeCell ref="A151:G151"/>
    <mergeCell ref="A152:G152"/>
    <mergeCell ref="A154:G154"/>
    <mergeCell ref="A157:G157"/>
    <mergeCell ref="A156:G156"/>
    <mergeCell ref="A97:E97"/>
    <mergeCell ref="A116:H116"/>
    <mergeCell ref="A117:H117"/>
    <mergeCell ref="A142:H142"/>
    <mergeCell ref="A119:D119"/>
    <mergeCell ref="A118:D118"/>
    <mergeCell ref="A109:D109"/>
    <mergeCell ref="A123:D123"/>
    <mergeCell ref="A124:D124"/>
    <mergeCell ref="A126:H126"/>
    <mergeCell ref="A127:H127"/>
    <mergeCell ref="A121:H121"/>
    <mergeCell ref="A122:H122"/>
    <mergeCell ref="A131:H131"/>
    <mergeCell ref="A133:H133"/>
    <mergeCell ref="A132:H132"/>
    <mergeCell ref="A134:D134"/>
    <mergeCell ref="A128:D128"/>
    <mergeCell ref="A129:D129"/>
    <mergeCell ref="A125:H125"/>
    <mergeCell ref="A106:D106"/>
    <mergeCell ref="A107:D107"/>
    <mergeCell ref="A140:D140"/>
    <mergeCell ref="A141:D141"/>
    <mergeCell ref="A32:G32"/>
    <mergeCell ref="A101:H101"/>
    <mergeCell ref="A60:E60"/>
    <mergeCell ref="A52:E52"/>
    <mergeCell ref="A53:E53"/>
    <mergeCell ref="A67:E67"/>
    <mergeCell ref="A45:E45"/>
    <mergeCell ref="A61:E61"/>
    <mergeCell ref="A70:E70"/>
    <mergeCell ref="A36:D36"/>
    <mergeCell ref="A77:E77"/>
    <mergeCell ref="A78:E78"/>
    <mergeCell ref="A66:E66"/>
    <mergeCell ref="A79:E79"/>
    <mergeCell ref="A85:E85"/>
    <mergeCell ref="A81:E81"/>
    <mergeCell ref="A82:E82"/>
    <mergeCell ref="A83:E83"/>
    <mergeCell ref="A84:E84"/>
    <mergeCell ref="A89:D89"/>
    <mergeCell ref="A90:E90"/>
    <mergeCell ref="A59:H59"/>
    <mergeCell ref="A50:H50"/>
    <mergeCell ref="A96:D96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Marina Siprak</cp:lastModifiedBy>
  <cp:lastPrinted>2023-12-06T12:24:44Z</cp:lastPrinted>
  <dcterms:created xsi:type="dcterms:W3CDTF">2016-03-21T13:34:50Z</dcterms:created>
  <dcterms:modified xsi:type="dcterms:W3CDTF">2023-12-07T13:15:41Z</dcterms:modified>
</cp:coreProperties>
</file>