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GRADSKO_VIJECE\VIJEĆE 2020\33. SJEDNICA - 02.12.2020\6.) PRORAČUN 2021\E)\"/>
    </mc:Choice>
  </mc:AlternateContent>
  <bookViews>
    <workbookView xWindow="0" yWindow="180" windowWidth="21840" windowHeight="1225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I120" i="1" l="1"/>
  <c r="I119" i="1"/>
  <c r="I118" i="1"/>
  <c r="I117" i="1"/>
  <c r="I121" i="1" s="1"/>
  <c r="I114" i="1"/>
  <c r="I116" i="1"/>
  <c r="I115" i="1"/>
  <c r="I99" i="1"/>
  <c r="I89" i="1"/>
  <c r="I103" i="1" l="1"/>
  <c r="I93" i="1"/>
  <c r="I77" i="1"/>
  <c r="I109" i="1" l="1"/>
  <c r="I44" i="1" l="1"/>
  <c r="I26" i="1" l="1"/>
  <c r="I38" i="1" l="1"/>
  <c r="I14" i="1" l="1"/>
  <c r="I32" i="1"/>
  <c r="I49" i="1"/>
  <c r="I72" i="1"/>
  <c r="H32" i="1"/>
  <c r="H26" i="1"/>
  <c r="I110" i="1" l="1"/>
</calcChain>
</file>

<file path=xl/sharedStrings.xml><?xml version="1.0" encoding="utf-8"?>
<sst xmlns="http://schemas.openxmlformats.org/spreadsheetml/2006/main" count="130" uniqueCount="112">
  <si>
    <t>I.</t>
  </si>
  <si>
    <t>II.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</si>
  <si>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</si>
  <si>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</si>
  <si>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</si>
  <si>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</si>
  <si>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</si>
  <si>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</si>
  <si>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</si>
  <si>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</si>
  <si>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Predsjednik Gradskog vijeća:</t>
  </si>
  <si>
    <t>Željko Pongrac, pravnik kriminalist</t>
  </si>
  <si>
    <t>KOMUNALNA NAKNADA</t>
  </si>
  <si>
    <t>Program održavanja komunalne infrastrukture</t>
  </si>
  <si>
    <t>OPIS</t>
  </si>
  <si>
    <t>Redovno održavanja gradske imovine</t>
  </si>
  <si>
    <t>Javna rasvjeta</t>
  </si>
  <si>
    <t>Održavanje nerazvrstanih cesta i gradskih ulica</t>
  </si>
  <si>
    <t>Čišćenje javnih površina</t>
  </si>
  <si>
    <t>Održavanje javnih površina</t>
  </si>
  <si>
    <t>Odvodnja i pročišćivanje voda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</si>
  <si>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</si>
  <si>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</si>
  <si>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</si>
  <si>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</si>
  <si>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</si>
  <si>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</si>
  <si>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</si>
  <si>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Redovno održavanja gradske imovine</t>
  </si>
  <si>
    <t>UKUPNO</t>
  </si>
  <si>
    <t>IZNOS</t>
  </si>
  <si>
    <t>PROGRAM</t>
  </si>
  <si>
    <t>IZVOR: Komunalna naknada</t>
  </si>
  <si>
    <t>Aktivnost: Projekti zaštite prirode i okoliša</t>
  </si>
  <si>
    <t>Projekti zaštite prirode i okoliša</t>
  </si>
  <si>
    <t>Održavanje tucaničkih cesta</t>
  </si>
  <si>
    <t>Održavanje javne rasvjete</t>
  </si>
  <si>
    <t>Dekorativna rasvjeta</t>
  </si>
  <si>
    <t>Održavanje nogostupa i kolnika</t>
  </si>
  <si>
    <t>Zimska služba</t>
  </si>
  <si>
    <t>Mali komunalni radovi</t>
  </si>
  <si>
    <t>Uklanjanje arhitektonskih barijera</t>
  </si>
  <si>
    <t>Horizontalna signalizacija</t>
  </si>
  <si>
    <t>Vertikalna signalizacija</t>
  </si>
  <si>
    <t>Odvoz kontejnera</t>
  </si>
  <si>
    <t>Deratizacija i dezinsekcija</t>
  </si>
  <si>
    <t>Održavanje zelenih površina</t>
  </si>
  <si>
    <t>Komunalna higijena</t>
  </si>
  <si>
    <t>Zelena čistka - čišćenje okoliša</t>
  </si>
  <si>
    <t>Uređenje zelenih trgova</t>
  </si>
  <si>
    <t>Tarupiranje</t>
  </si>
  <si>
    <t>Održavanje dječjih igrališta i ostala urbana oprema</t>
  </si>
  <si>
    <t>Vodna naknada</t>
  </si>
  <si>
    <t>Oborinska odvodnja</t>
  </si>
  <si>
    <t>Usluge tekućeg i investicijskog održavanja građevinskih objekata</t>
  </si>
  <si>
    <t>Usluge tekućeg i investicijskog održavanja MO BREŠKA GREDA</t>
  </si>
  <si>
    <t>Usluge tekućeg i investicijskog održavanja MO CAGINEC-PRKOS</t>
  </si>
  <si>
    <t>Usluge tekućeg i investicijskog održavanja MO DEANOVEC</t>
  </si>
  <si>
    <t>Usluge tekućeg i investicijskog održavanja MO ŠARAMPOV DONJI</t>
  </si>
  <si>
    <t>Usluge tekućeg i investicijskog održavanja MO DUBROVČAK-TOPOLJE</t>
  </si>
  <si>
    <t>Usluge tekućeg i investicijskog održavanja MO GRABERJE IVANIĆKO</t>
  </si>
  <si>
    <t>Usluge tekućeg i investicijskog održavanja MO JALŠEVEC</t>
  </si>
  <si>
    <t>Usluge tekućeg i investicijskog održavanja MO OPATINEC</t>
  </si>
  <si>
    <t>Usluge tekućeg i investicijskog održavanja MO POSAVSKI BREGI</t>
  </si>
  <si>
    <t>Usluge tekućeg i investicijskog održavanja MO PREČNO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</si>
  <si>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</si>
  <si>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</si>
  <si>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</si>
  <si>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</si>
  <si>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</si>
  <si>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Usluge tekućeg i investicijskog održavanja MO DONJA POLJANA</t>
  </si>
  <si>
    <t>Usluge tekućeg i investicijskog održavanja MO GORNJI ŠARAMPOV</t>
  </si>
  <si>
    <t>Usluge tekućeg i investicijskog održavanja MO CENTAR IVANIĆ</t>
  </si>
  <si>
    <t>Usluge tekućeg i investicijskog održavanja MO GORNJA POLJANA</t>
  </si>
  <si>
    <t>Električna energija</t>
  </si>
  <si>
    <t>Plin</t>
  </si>
  <si>
    <t>Opskrba vodom</t>
  </si>
  <si>
    <t xml:space="preserve">Odvoz smeća </t>
  </si>
  <si>
    <t>Ostale usluge za društvene domove</t>
  </si>
  <si>
    <t>Ugovori domari</t>
  </si>
  <si>
    <t>IZVOR: Ostali prihodi za posebne namjene</t>
  </si>
  <si>
    <t>OSTALI PRIHODI ZA POSEBNE NAMJENE</t>
  </si>
  <si>
    <t>Kapitalni projekti: Asfaltiranje nerazvrstanih cesta</t>
  </si>
  <si>
    <t>IZVOR: Kapitalne pomoći</t>
  </si>
  <si>
    <t>Asfaltiranje nerzavrstanih  cesta</t>
  </si>
  <si>
    <t>Asfaltiranje nerazvrstanih cesta</t>
  </si>
  <si>
    <t>Javna rasvjeta Računi HEPa</t>
  </si>
  <si>
    <t>Aktivnost: Održavanje groblja</t>
  </si>
  <si>
    <t>Održavanje groblja</t>
  </si>
  <si>
    <t>IZVOR: Prihodi od prodaje financijske imovine</t>
  </si>
  <si>
    <t>Aktivnost: Investicijsko održavanje gradske imovine</t>
  </si>
  <si>
    <t>Kapitalne potpore iz županijskog proračuna- društveni domovi</t>
  </si>
  <si>
    <t>Kapitalni projekti: Popravak krova na Gradskoj tržnici</t>
  </si>
  <si>
    <t>Popravak krova na Gradskoj tržnici</t>
  </si>
  <si>
    <t>KAPITALNA POMOĆ</t>
  </si>
  <si>
    <t>održavanja komunalne infrastrukture za 2021. godinu</t>
  </si>
  <si>
    <t>Programom održavanja komunalne infrastrukture za 2021. godinu, sredstva koja će biti uprihodovana od komunalne naknade i po osnovi ostalih prihoda za posebne namjene te se  raspoređuju kako slijedi:</t>
  </si>
  <si>
    <t>IZVOR: Komunalni doprinos</t>
  </si>
  <si>
    <t>IZVOR: Šumski doprinos</t>
  </si>
  <si>
    <t>Uređenje groblja - ostalo</t>
  </si>
  <si>
    <t>Redovno održavanje gradske imovine</t>
  </si>
  <si>
    <t>Kapitalni projekti: Sanacija stare škole u Ivanić-Gradu</t>
  </si>
  <si>
    <t>Sanacija temelja stare škole u Ivanić-Gradu</t>
  </si>
  <si>
    <t>IZVOR:  Prihodi od prodaje financijske imovine</t>
  </si>
  <si>
    <t>IZVOR: Prihodi od prodaje nefinancijske imovine</t>
  </si>
  <si>
    <t>Program održavanja komunalne infrastrukture za 2021. godinu sredstva koja će biti uprihodovana od komunalne naknade te po osnovi ostalih prihoda za posebne namjene, raspoređuju se kako slijedi na:</t>
  </si>
  <si>
    <t>ŠUMSKI DOPRINOS</t>
  </si>
  <si>
    <t>KOMUNALNI DOPRINOS</t>
  </si>
  <si>
    <t>PRIHODI OD PRODAJE NEFINANCIJSKE IMOVINE</t>
  </si>
  <si>
    <t xml:space="preserve">Program održavanja komunalne infrastrukture za 2021. godinu stupa na snagu danom objave u Službenom glasniku Grada Ivanić-Grada. </t>
  </si>
  <si>
    <t>PRIHODI OD PRODAJE  FINANCIJSKE IMOVINE</t>
  </si>
  <si>
    <t>Na temelju članka 72. Zakona o komunalnom gospodarstvu (Narodne novine, broj 68/18, 110/18 i 32/20) i članka 35. Statuta Grada Ivanić-Grada (Službeni glasnik, broj 02/14, 01/18 i 03/20), Gradsko vijeće Grada Ivanić-Grada na svojoj ____. sjednici održanoj dana _________2020. godine donijelo je sljedeći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</si>
</sst>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35">
    <xf numFmtId="0" fontId="0" fillId="0" borderId="0" xfId="0"/>
    <xf numFmtId="4" fontId="0" fillId="0" borderId="0" xfId="0" applyNumberForma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0" fillId="0" borderId="0" xfId="0"/>
    <xf numFmtId="0" fontId="1" fillId="4" borderId="2" xfId="0" applyFont="1" applyFill="1" applyBorder="1" applyAlignment="1">
      <alignment horizontal="justify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4" borderId="18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horizontal="center" vertical="center"/>
    </xf>
    <xf numFmtId="4" fontId="1" fillId="0" borderId="19" xfId="0" applyNumberFormat="1" applyFont="1" applyBorder="1" applyAlignment="1">
      <alignment horizontal="right" vertical="center"/>
    </xf>
    <xf numFmtId="4" fontId="1" fillId="0" borderId="20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0" xfId="0" applyNumberFormat="1" applyFont="1" applyFill="1" applyBorder="1" applyAlignment="1">
      <alignment horizontal="right" vertical="center"/>
    </xf>
    <xf numFmtId="4" fontId="1" fillId="2" borderId="20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horizontal="right" vertical="center"/>
    </xf>
    <xf numFmtId="4" fontId="1" fillId="3" borderId="3" xfId="0" applyNumberFormat="1" applyFont="1" applyFill="1" applyBorder="1" applyAlignment="1">
      <alignment horizontal="right" vertical="center"/>
    </xf>
    <xf numFmtId="2" fontId="1" fillId="2" borderId="10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vertical="center"/>
    </xf>
    <xf numFmtId="2" fontId="1" fillId="3" borderId="2" xfId="0" applyNumberFormat="1" applyFont="1" applyFill="1" applyBorder="1" applyAlignment="1">
      <alignment horizontal="right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0" borderId="22" xfId="0" applyFont="1" applyFill="1" applyBorder="1" applyAlignment="1">
      <alignment vertical="center"/>
    </xf>
    <xf numFmtId="4" fontId="1" fillId="0" borderId="23" xfId="0" applyNumberFormat="1" applyFont="1" applyFill="1" applyBorder="1" applyAlignment="1">
      <alignment vertical="center"/>
    </xf>
    <xf numFmtId="4" fontId="1" fillId="3" borderId="3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justify" vertical="center" wrapText="1"/>
    </xf>
    <xf numFmtId="0" fontId="1" fillId="4" borderId="5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1" fillId="0" borderId="20" xfId="0" applyNumberFormat="1" applyFont="1" applyFill="1" applyBorder="1" applyAlignment="1">
      <alignment horizontal="right" vertical="center"/>
    </xf>
    <xf numFmtId="0" fontId="1" fillId="0" borderId="10" xfId="0" applyFont="1" applyFill="1" applyBorder="1" applyAlignment="1">
      <alignment vertical="center" wrapText="1"/>
    </xf>
    <xf numFmtId="4" fontId="1" fillId="0" borderId="20" xfId="0" applyNumberFormat="1" applyFont="1" applyFill="1" applyBorder="1" applyAlignment="1">
      <alignment vertical="center"/>
    </xf>
    <xf numFmtId="0" fontId="1" fillId="0" borderId="21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4" fontId="1" fillId="0" borderId="19" xfId="0" applyNumberFormat="1" applyFont="1" applyFill="1" applyBorder="1" applyAlignment="1">
      <alignment horizontal="right" vertical="center"/>
    </xf>
    <xf numFmtId="0" fontId="1" fillId="0" borderId="13" xfId="0" applyFont="1" applyFill="1" applyBorder="1" applyAlignment="1">
      <alignment horizontal="left" vertical="center" wrapText="1"/>
    </xf>
    <xf numFmtId="4" fontId="1" fillId="0" borderId="14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left" vertical="center" wrapText="1"/>
    </xf>
    <xf numFmtId="4" fontId="1" fillId="0" borderId="26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4" fontId="1" fillId="0" borderId="7" xfId="0" applyNumberFormat="1" applyFont="1" applyFill="1" applyBorder="1" applyAlignment="1">
      <alignment vertical="center"/>
    </xf>
    <xf numFmtId="0" fontId="1" fillId="0" borderId="20" xfId="0" applyFont="1" applyFill="1" applyBorder="1" applyAlignment="1">
      <alignment vertical="center"/>
    </xf>
    <xf numFmtId="4" fontId="1" fillId="0" borderId="24" xfId="0" applyNumberFormat="1" applyFont="1" applyFill="1" applyBorder="1" applyAlignment="1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2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8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21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 wrapText="1" indent="3"/>
    </xf>
    <xf numFmtId="0" fontId="1" fillId="0" borderId="13" xfId="0" applyFont="1" applyFill="1" applyBorder="1" applyAlignment="1">
      <alignment horizontal="left" vertical="center" wrapText="1" indent="3"/>
    </xf>
    <xf numFmtId="0" fontId="1" fillId="0" borderId="15" xfId="0" applyFont="1" applyFill="1" applyBorder="1" applyAlignment="1">
      <alignment horizontal="left" vertical="center" indent="3"/>
    </xf>
    <xf numFmtId="0" fontId="1" fillId="0" borderId="1" xfId="0" applyFont="1" applyFill="1" applyBorder="1" applyAlignment="1">
      <alignment horizontal="left" vertical="center" indent="3"/>
    </xf>
    <xf numFmtId="0" fontId="1" fillId="0" borderId="0" xfId="0" applyFont="1" applyBorder="1" applyAlignment="1">
      <alignment horizontal="justify" vertical="center" wrapText="1"/>
    </xf>
    <xf numFmtId="0" fontId="1" fillId="0" borderId="16" xfId="0" applyFont="1" applyBorder="1" applyAlignment="1">
      <alignment horizontal="left" vertical="center" indent="3"/>
    </xf>
    <xf numFmtId="0" fontId="1" fillId="0" borderId="9" xfId="0" applyFont="1" applyBorder="1" applyAlignment="1">
      <alignment horizontal="left" vertical="center" indent="3"/>
    </xf>
    <xf numFmtId="0" fontId="1" fillId="0" borderId="25" xfId="0" applyFont="1" applyFill="1" applyBorder="1" applyAlignment="1">
      <alignment horizontal="left" vertical="center" wrapText="1" indent="3"/>
    </xf>
    <xf numFmtId="0" fontId="1" fillId="0" borderId="2" xfId="0" applyFont="1" applyFill="1" applyBorder="1" applyAlignment="1">
      <alignment horizontal="left" vertical="center" wrapText="1" indent="3"/>
    </xf>
    <xf numFmtId="0" fontId="1" fillId="0" borderId="3" xfId="0" applyFont="1" applyFill="1" applyBorder="1" applyAlignment="1">
      <alignment horizontal="left" vertical="center" wrapText="1" indent="3"/>
    </xf>
    <xf numFmtId="0" fontId="1" fillId="0" borderId="0" xfId="0" applyFont="1" applyAlignment="1">
      <alignment horizontal="justify" vertical="center"/>
    </xf>
    <xf numFmtId="0" fontId="2" fillId="3" borderId="18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 indent="3"/>
    </xf>
    <xf numFmtId="0" fontId="1" fillId="0" borderId="2" xfId="0" applyFont="1" applyFill="1" applyBorder="1" applyAlignment="1">
      <alignment horizontal="left" vertical="center" indent="3"/>
    </xf>
    <xf numFmtId="0" fontId="1" fillId="0" borderId="3" xfId="0" applyFont="1" applyFill="1" applyBorder="1" applyAlignment="1">
      <alignment horizontal="left" vertical="center" indent="3"/>
    </xf>
    <xf numFmtId="0" fontId="2" fillId="0" borderId="1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4" borderId="18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2" fillId="3" borderId="18" xfId="0" applyFont="1" applyFill="1" applyBorder="1" applyAlignment="1">
      <alignment vertical="distributed"/>
    </xf>
    <xf numFmtId="0" fontId="2" fillId="3" borderId="2" xfId="0" applyFont="1" applyFill="1" applyBorder="1" applyAlignment="1">
      <alignment vertical="distributed"/>
    </xf>
    <xf numFmtId="0" fontId="1" fillId="0" borderId="2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8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2" borderId="21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2" fillId="3" borderId="18" xfId="0" applyFont="1" applyFill="1" applyBorder="1" applyAlignment="1">
      <alignment horizontal="justify" vertical="center" wrapText="1"/>
    </xf>
    <xf numFmtId="0" fontId="2" fillId="3" borderId="2" xfId="0" applyFont="1" applyFill="1" applyBorder="1" applyAlignment="1">
      <alignment horizontal="justify" vertical="center" wrapText="1"/>
    </xf>
    <xf numFmtId="0" fontId="1" fillId="0" borderId="17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2" borderId="11" xfId="0" applyFont="1" applyFill="1" applyBorder="1" applyAlignment="1">
      <alignment vertical="center"/>
    </xf>
    <xf numFmtId="0" fontId="1" fillId="0" borderId="18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</cellXfs>
  <cellStyles count="3">
    <cellStyle name="Normal" xfId="1"/>
    <cellStyle name="Normalno" xfId="0" builtinId="0"/>
    <cellStyle name="Normalno 2" xfId="2"/>
  </cellStyles>
  <dxfs count="0"/>
  <tableStyles count="0" defaultTableStyle="TableStyleMedium2" defaultPivotStyle="PivotStyleLight16"/>
  <colors>
    <mruColors>
      <color rgb="FFCC00FF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tabSelected="1" view="pageLayout" topLeftCell="A125" zoomScaleNormal="100" workbookViewId="0">
      <selection sqref="A1:I1"/>
    </sheetView>
  </sheetViews>
  <sheetFormatPr defaultRowHeight="15" x14ac:dyDescent="0.25"/>
  <cols>
    <col min="1" max="1" width="47.7109375" style="4" customWidth="1"/>
    <col min="2" max="2" width="0.7109375" style="4" hidden="1" customWidth="1"/>
    <col min="3" max="3" width="9" style="4" hidden="1" customWidth="1"/>
    <col min="4" max="4" width="23.5703125" style="4" hidden="1" customWidth="1"/>
    <col min="5" max="5" width="17.5703125" style="4" customWidth="1"/>
    <col min="6" max="6" width="9" style="4" hidden="1" customWidth="1"/>
    <col min="7" max="7" width="10.85546875" style="4" customWidth="1"/>
    <col min="8" max="8" width="9" style="4" hidden="1" customWidth="1"/>
    <col min="9" max="9" width="21.5703125" style="4" customWidth="1"/>
    <col min="10" max="10" width="16" customWidth="1"/>
  </cols>
  <sheetData>
    <row r="1" spans="1:10" ht="61.5" customHeight="1" x14ac:dyDescent="0.25">
      <c r="A1" s="63" t="s">
        <v>111</v>
      </c>
      <c r="B1" s="63"/>
      <c r="C1" s="63"/>
      <c r="D1" s="63"/>
      <c r="E1" s="63"/>
      <c r="F1" s="63"/>
      <c r="G1" s="63"/>
      <c r="H1" s="63"/>
      <c r="I1" s="63"/>
    </row>
    <row r="2" spans="1:10" ht="22.5" customHeight="1" x14ac:dyDescent="0.25">
      <c r="A2" s="64" t="s">
        <v>31</v>
      </c>
      <c r="B2" s="64"/>
      <c r="C2" s="64"/>
      <c r="D2" s="64"/>
      <c r="E2" s="64"/>
      <c r="F2" s="64"/>
      <c r="G2" s="64"/>
      <c r="H2" s="64"/>
      <c r="I2" s="64"/>
    </row>
    <row r="3" spans="1:10" ht="35.25" customHeight="1" x14ac:dyDescent="0.25">
      <c r="A3" s="65" t="s">
        <v>95</v>
      </c>
      <c r="B3" s="65"/>
      <c r="C3" s="65"/>
      <c r="D3" s="65"/>
      <c r="E3" s="65"/>
      <c r="F3" s="65"/>
      <c r="G3" s="65"/>
      <c r="H3" s="65"/>
      <c r="I3" s="65"/>
    </row>
    <row r="4" spans="1:10" ht="26.25" customHeight="1" x14ac:dyDescent="0.25">
      <c r="A4" s="66" t="s">
        <v>0</v>
      </c>
      <c r="B4" s="66"/>
      <c r="C4" s="66"/>
      <c r="D4" s="66"/>
      <c r="E4" s="66"/>
      <c r="F4" s="66"/>
      <c r="G4" s="66"/>
      <c r="H4" s="66"/>
      <c r="I4" s="66"/>
    </row>
    <row r="5" spans="1:10" ht="40.5" customHeight="1" x14ac:dyDescent="0.25">
      <c r="A5" s="63" t="s">
        <v>96</v>
      </c>
      <c r="B5" s="63"/>
      <c r="C5" s="63"/>
      <c r="D5" s="63"/>
      <c r="E5" s="63"/>
      <c r="F5" s="63"/>
      <c r="G5" s="63"/>
      <c r="H5" s="63"/>
      <c r="I5" s="63"/>
    </row>
    <row r="6" spans="1:10" ht="22.5" customHeight="1" x14ac:dyDescent="0.25">
      <c r="A6" s="2"/>
      <c r="B6" s="2"/>
      <c r="C6" s="2"/>
      <c r="D6" s="2"/>
      <c r="E6" s="2"/>
      <c r="F6" s="2"/>
      <c r="G6" s="2"/>
      <c r="H6" s="2"/>
    </row>
    <row r="7" spans="1:10" ht="19.5" customHeight="1" x14ac:dyDescent="0.25">
      <c r="A7" s="111" t="s">
        <v>14</v>
      </c>
      <c r="B7" s="112"/>
      <c r="C7" s="112"/>
      <c r="D7" s="112"/>
      <c r="E7" s="112"/>
      <c r="F7" s="112"/>
      <c r="G7" s="113"/>
      <c r="H7" s="30"/>
      <c r="I7" s="31" t="s">
        <v>30</v>
      </c>
    </row>
    <row r="8" spans="1:10" ht="19.5" customHeight="1" x14ac:dyDescent="0.25">
      <c r="A8" s="118" t="s">
        <v>21</v>
      </c>
      <c r="B8" s="119"/>
      <c r="C8" s="119"/>
      <c r="D8" s="119"/>
      <c r="E8" s="32"/>
      <c r="F8" s="32"/>
      <c r="G8" s="32"/>
      <c r="H8" s="32"/>
      <c r="I8" s="33"/>
    </row>
    <row r="9" spans="1:10" ht="18.75" customHeight="1" x14ac:dyDescent="0.25">
      <c r="A9" s="14" t="s">
        <v>32</v>
      </c>
      <c r="B9" s="9"/>
      <c r="C9" s="9"/>
      <c r="D9" s="9"/>
      <c r="E9" s="10"/>
      <c r="F9" s="10"/>
      <c r="G9" s="10"/>
      <c r="H9" s="10"/>
      <c r="I9" s="15"/>
    </row>
    <row r="10" spans="1:10" s="8" customFormat="1" ht="18.75" customHeight="1" x14ac:dyDescent="0.25">
      <c r="A10" s="14" t="s">
        <v>97</v>
      </c>
      <c r="B10" s="9"/>
      <c r="C10" s="9"/>
      <c r="D10" s="9"/>
      <c r="E10" s="10"/>
      <c r="F10" s="10"/>
      <c r="G10" s="10"/>
      <c r="H10" s="10"/>
      <c r="I10" s="15"/>
    </row>
    <row r="11" spans="1:10" ht="16.5" customHeight="1" x14ac:dyDescent="0.25">
      <c r="A11" s="120" t="s">
        <v>86</v>
      </c>
      <c r="B11" s="121"/>
      <c r="C11" s="121"/>
      <c r="D11" s="121"/>
      <c r="E11" s="121"/>
      <c r="F11" s="121"/>
      <c r="G11" s="121"/>
      <c r="H11" s="122"/>
      <c r="I11" s="16">
        <v>450000</v>
      </c>
      <c r="J11" s="1"/>
    </row>
    <row r="12" spans="1:10" ht="16.5" customHeight="1" x14ac:dyDescent="0.25">
      <c r="A12" s="114" t="s">
        <v>36</v>
      </c>
      <c r="B12" s="115"/>
      <c r="C12" s="115"/>
      <c r="D12" s="115"/>
      <c r="E12" s="115"/>
      <c r="F12" s="115"/>
      <c r="G12" s="115"/>
      <c r="H12" s="47"/>
      <c r="I12" s="48">
        <v>150000</v>
      </c>
      <c r="J12" s="1"/>
    </row>
    <row r="13" spans="1:10" ht="17.25" customHeight="1" x14ac:dyDescent="0.25">
      <c r="A13" s="75" t="s">
        <v>37</v>
      </c>
      <c r="B13" s="76"/>
      <c r="C13" s="76"/>
      <c r="D13" s="76"/>
      <c r="E13" s="76"/>
      <c r="F13" s="76"/>
      <c r="G13" s="76"/>
      <c r="H13" s="77"/>
      <c r="I13" s="18">
        <v>100000</v>
      </c>
      <c r="J13" s="1"/>
    </row>
    <row r="14" spans="1:10" ht="18" customHeight="1" x14ac:dyDescent="0.25">
      <c r="A14" s="116" t="s">
        <v>16</v>
      </c>
      <c r="B14" s="117"/>
      <c r="C14" s="117"/>
      <c r="D14" s="117"/>
      <c r="E14" s="117"/>
      <c r="F14" s="117"/>
      <c r="G14" s="117"/>
      <c r="H14" s="27"/>
      <c r="I14" s="24">
        <f>SUM(I11:I13)</f>
        <v>700000</v>
      </c>
      <c r="J14" s="1"/>
    </row>
    <row r="15" spans="1:10" ht="19.5" customHeight="1" x14ac:dyDescent="0.25">
      <c r="A15" s="109" t="s">
        <v>22</v>
      </c>
      <c r="B15" s="110"/>
      <c r="C15" s="110"/>
      <c r="D15" s="110"/>
      <c r="E15" s="110"/>
      <c r="F15" s="28"/>
      <c r="G15" s="29"/>
      <c r="H15" s="29"/>
      <c r="I15" s="26"/>
      <c r="J15" s="1"/>
    </row>
    <row r="16" spans="1:10" s="8" customFormat="1" ht="18.75" customHeight="1" x14ac:dyDescent="0.25">
      <c r="A16" s="14" t="s">
        <v>32</v>
      </c>
      <c r="B16" s="9"/>
      <c r="C16" s="9"/>
      <c r="D16" s="9"/>
      <c r="E16" s="10"/>
      <c r="F16" s="10"/>
      <c r="G16" s="10"/>
      <c r="H16" s="10"/>
      <c r="I16" s="15"/>
      <c r="J16" s="1"/>
    </row>
    <row r="17" spans="1:10" s="8" customFormat="1" ht="18.75" customHeight="1" x14ac:dyDescent="0.25">
      <c r="A17" s="14" t="s">
        <v>98</v>
      </c>
      <c r="B17" s="45"/>
      <c r="C17" s="45"/>
      <c r="D17" s="45"/>
      <c r="E17" s="46"/>
      <c r="F17" s="46"/>
      <c r="G17" s="46"/>
      <c r="H17" s="46"/>
      <c r="I17" s="15"/>
      <c r="J17" s="1"/>
    </row>
    <row r="18" spans="1:10" ht="16.5" customHeight="1" x14ac:dyDescent="0.25">
      <c r="A18" s="123" t="s">
        <v>38</v>
      </c>
      <c r="B18" s="124"/>
      <c r="C18" s="124"/>
      <c r="D18" s="124"/>
      <c r="E18" s="124"/>
      <c r="F18" s="124"/>
      <c r="G18" s="124"/>
      <c r="H18" s="125"/>
      <c r="I18" s="19">
        <v>250000</v>
      </c>
      <c r="J18" s="1"/>
    </row>
    <row r="19" spans="1:10" s="8" customFormat="1" ht="16.5" customHeight="1" x14ac:dyDescent="0.25">
      <c r="A19" s="126" t="s">
        <v>35</v>
      </c>
      <c r="B19" s="127"/>
      <c r="C19" s="127"/>
      <c r="D19" s="127"/>
      <c r="E19" s="127"/>
      <c r="F19" s="127"/>
      <c r="G19" s="127"/>
      <c r="H19" s="13"/>
      <c r="I19" s="20">
        <v>221200</v>
      </c>
      <c r="J19" s="1"/>
    </row>
    <row r="20" spans="1:10" ht="16.5" customHeight="1" x14ac:dyDescent="0.25">
      <c r="A20" s="70" t="s">
        <v>39</v>
      </c>
      <c r="B20" s="71"/>
      <c r="C20" s="71"/>
      <c r="D20" s="71"/>
      <c r="E20" s="71"/>
      <c r="F20" s="71"/>
      <c r="G20" s="71"/>
      <c r="H20" s="72"/>
      <c r="I20" s="21">
        <v>300000</v>
      </c>
      <c r="J20" s="1"/>
    </row>
    <row r="21" spans="1:10" ht="16.5" customHeight="1" x14ac:dyDescent="0.25">
      <c r="A21" s="70" t="s">
        <v>40</v>
      </c>
      <c r="B21" s="71"/>
      <c r="C21" s="71"/>
      <c r="D21" s="71"/>
      <c r="E21" s="71"/>
      <c r="F21" s="71"/>
      <c r="G21" s="71"/>
      <c r="H21" s="72"/>
      <c r="I21" s="21">
        <v>500000</v>
      </c>
      <c r="J21" s="1"/>
    </row>
    <row r="22" spans="1:10" ht="20.25" customHeight="1" x14ac:dyDescent="0.25">
      <c r="A22" s="75" t="s">
        <v>41</v>
      </c>
      <c r="B22" s="76"/>
      <c r="C22" s="76"/>
      <c r="D22" s="76"/>
      <c r="E22" s="76"/>
      <c r="F22" s="76"/>
      <c r="G22" s="76"/>
      <c r="H22" s="77"/>
      <c r="I22" s="21">
        <v>25000</v>
      </c>
      <c r="J22" s="1"/>
    </row>
    <row r="23" spans="1:10" ht="18.75" customHeight="1" x14ac:dyDescent="0.25">
      <c r="A23" s="75" t="s">
        <v>42</v>
      </c>
      <c r="B23" s="76"/>
      <c r="C23" s="76"/>
      <c r="D23" s="76"/>
      <c r="E23" s="76"/>
      <c r="F23" s="76"/>
      <c r="G23" s="76"/>
      <c r="H23" s="77"/>
      <c r="I23" s="21">
        <v>300000</v>
      </c>
      <c r="J23" s="1"/>
    </row>
    <row r="24" spans="1:10" s="8" customFormat="1" ht="18.75" customHeight="1" x14ac:dyDescent="0.25">
      <c r="A24" s="70" t="s">
        <v>43</v>
      </c>
      <c r="B24" s="71"/>
      <c r="C24" s="71"/>
      <c r="D24" s="71"/>
      <c r="E24" s="71"/>
      <c r="F24" s="71"/>
      <c r="G24" s="71"/>
      <c r="H24" s="72"/>
      <c r="I24" s="21">
        <v>80000</v>
      </c>
      <c r="J24" s="1"/>
    </row>
    <row r="25" spans="1:10" s="8" customFormat="1" ht="18.75" customHeight="1" x14ac:dyDescent="0.25">
      <c r="A25" s="73" t="s">
        <v>85</v>
      </c>
      <c r="B25" s="74"/>
      <c r="C25" s="74"/>
      <c r="D25" s="74"/>
      <c r="E25" s="74"/>
      <c r="F25" s="74"/>
      <c r="G25" s="74"/>
      <c r="H25" s="49"/>
      <c r="I25" s="50">
        <v>100000</v>
      </c>
      <c r="J25" s="1"/>
    </row>
    <row r="26" spans="1:10" ht="19.5" customHeight="1" x14ac:dyDescent="0.25">
      <c r="A26" s="81" t="s">
        <v>17</v>
      </c>
      <c r="B26" s="82"/>
      <c r="C26" s="82"/>
      <c r="D26" s="82"/>
      <c r="E26" s="82"/>
      <c r="F26" s="82"/>
      <c r="G26" s="82"/>
      <c r="H26" s="23">
        <f>SUM(G26)</f>
        <v>0</v>
      </c>
      <c r="I26" s="24">
        <f>SUM(I18:I25)</f>
        <v>1776200</v>
      </c>
      <c r="J26" s="1"/>
    </row>
    <row r="27" spans="1:10" ht="18.75" customHeight="1" x14ac:dyDescent="0.25">
      <c r="A27" s="109" t="s">
        <v>23</v>
      </c>
      <c r="B27" s="110"/>
      <c r="C27" s="110"/>
      <c r="D27" s="110"/>
      <c r="E27" s="110"/>
      <c r="F27" s="25"/>
      <c r="G27" s="25"/>
      <c r="H27" s="25"/>
      <c r="I27" s="26"/>
      <c r="J27" s="1"/>
    </row>
    <row r="28" spans="1:10" s="8" customFormat="1" ht="18.75" customHeight="1" x14ac:dyDescent="0.25">
      <c r="A28" s="14" t="s">
        <v>32</v>
      </c>
      <c r="B28" s="9"/>
      <c r="C28" s="9"/>
      <c r="D28" s="9"/>
      <c r="E28" s="10"/>
      <c r="F28" s="10"/>
      <c r="G28" s="10"/>
      <c r="H28" s="10"/>
      <c r="I28" s="15"/>
      <c r="J28" s="1"/>
    </row>
    <row r="29" spans="1:10" ht="18" customHeight="1" x14ac:dyDescent="0.25">
      <c r="A29" s="75" t="s">
        <v>44</v>
      </c>
      <c r="B29" s="76"/>
      <c r="C29" s="76"/>
      <c r="D29" s="76"/>
      <c r="E29" s="76"/>
      <c r="F29" s="76"/>
      <c r="G29" s="76"/>
      <c r="H29" s="77"/>
      <c r="I29" s="16">
        <v>300000</v>
      </c>
      <c r="J29" s="1"/>
    </row>
    <row r="30" spans="1:10" ht="18.75" customHeight="1" x14ac:dyDescent="0.25">
      <c r="A30" s="75" t="s">
        <v>45</v>
      </c>
      <c r="B30" s="76"/>
      <c r="C30" s="76"/>
      <c r="D30" s="76"/>
      <c r="E30" s="76"/>
      <c r="F30" s="76"/>
      <c r="G30" s="76"/>
      <c r="H30" s="77"/>
      <c r="I30" s="17">
        <v>200000</v>
      </c>
      <c r="J30" s="1"/>
    </row>
    <row r="31" spans="1:10" ht="18.75" customHeight="1" x14ac:dyDescent="0.25">
      <c r="A31" s="75" t="s">
        <v>46</v>
      </c>
      <c r="B31" s="76"/>
      <c r="C31" s="76"/>
      <c r="D31" s="76"/>
      <c r="E31" s="76"/>
      <c r="F31" s="76"/>
      <c r="G31" s="76"/>
      <c r="H31" s="77"/>
      <c r="I31" s="17">
        <v>1800000</v>
      </c>
      <c r="J31" s="1"/>
    </row>
    <row r="32" spans="1:10" s="8" customFormat="1" ht="18" customHeight="1" x14ac:dyDescent="0.25">
      <c r="A32" s="81" t="s">
        <v>18</v>
      </c>
      <c r="B32" s="82"/>
      <c r="C32" s="82"/>
      <c r="D32" s="82"/>
      <c r="E32" s="82"/>
      <c r="F32" s="82"/>
      <c r="G32" s="82"/>
      <c r="H32" s="23">
        <f>SUM(G32)</f>
        <v>0</v>
      </c>
      <c r="I32" s="24">
        <f>SUM(I29:I31)</f>
        <v>2300000</v>
      </c>
      <c r="J32" s="1"/>
    </row>
    <row r="33" spans="1:10" s="8" customFormat="1" ht="20.25" customHeight="1" x14ac:dyDescent="0.25">
      <c r="A33" s="109" t="s">
        <v>33</v>
      </c>
      <c r="B33" s="110"/>
      <c r="C33" s="110"/>
      <c r="D33" s="110"/>
      <c r="E33" s="110"/>
      <c r="F33" s="25"/>
      <c r="G33" s="25"/>
      <c r="H33" s="25"/>
      <c r="I33" s="26"/>
      <c r="J33" s="1"/>
    </row>
    <row r="34" spans="1:10" s="8" customFormat="1" ht="17.25" customHeight="1" x14ac:dyDescent="0.25">
      <c r="A34" s="14" t="s">
        <v>80</v>
      </c>
      <c r="B34" s="9"/>
      <c r="C34" s="9"/>
      <c r="D34" s="9"/>
      <c r="E34" s="10"/>
      <c r="F34" s="10"/>
      <c r="G34" s="10"/>
      <c r="H34" s="10"/>
      <c r="I34" s="15"/>
      <c r="J34" s="1"/>
    </row>
    <row r="35" spans="1:10" s="8" customFormat="1" ht="17.25" customHeight="1" x14ac:dyDescent="0.25">
      <c r="A35" s="14" t="s">
        <v>32</v>
      </c>
      <c r="B35" s="9"/>
      <c r="C35" s="9"/>
      <c r="D35" s="9"/>
      <c r="E35" s="10"/>
      <c r="F35" s="10"/>
      <c r="G35" s="10"/>
      <c r="H35" s="10"/>
      <c r="I35" s="15"/>
      <c r="J35" s="1"/>
    </row>
    <row r="36" spans="1:10" ht="19.5" customHeight="1" x14ac:dyDescent="0.25">
      <c r="A36" s="75" t="s">
        <v>47</v>
      </c>
      <c r="B36" s="76"/>
      <c r="C36" s="76"/>
      <c r="D36" s="76"/>
      <c r="E36" s="76"/>
      <c r="F36" s="76"/>
      <c r="G36" s="76"/>
      <c r="H36" s="77"/>
      <c r="I36" s="17">
        <v>250000</v>
      </c>
      <c r="J36" s="1"/>
    </row>
    <row r="37" spans="1:10" s="8" customFormat="1" ht="18" customHeight="1" x14ac:dyDescent="0.25">
      <c r="A37" s="51" t="s">
        <v>48</v>
      </c>
      <c r="B37" s="52"/>
      <c r="C37" s="52"/>
      <c r="D37" s="52"/>
      <c r="E37" s="52"/>
      <c r="F37" s="52"/>
      <c r="G37" s="52"/>
      <c r="H37" s="53"/>
      <c r="I37" s="48">
        <v>50000</v>
      </c>
      <c r="J37" s="1"/>
    </row>
    <row r="38" spans="1:10" ht="19.5" customHeight="1" x14ac:dyDescent="0.25">
      <c r="A38" s="78" t="s">
        <v>34</v>
      </c>
      <c r="B38" s="79"/>
      <c r="C38" s="79"/>
      <c r="D38" s="79"/>
      <c r="E38" s="79"/>
      <c r="F38" s="79"/>
      <c r="G38" s="79"/>
      <c r="H38" s="80"/>
      <c r="I38" s="22">
        <f>SUM(I36:I37)</f>
        <v>300000</v>
      </c>
      <c r="J38" s="1"/>
    </row>
    <row r="39" spans="1:10" ht="23.25" customHeight="1" x14ac:dyDescent="0.25">
      <c r="A39" s="34" t="s">
        <v>24</v>
      </c>
      <c r="B39" s="35"/>
      <c r="C39" s="35"/>
      <c r="D39" s="35"/>
      <c r="E39" s="28"/>
      <c r="F39" s="28"/>
      <c r="G39" s="25"/>
      <c r="H39" s="25"/>
      <c r="I39" s="26"/>
      <c r="J39" s="1"/>
    </row>
    <row r="40" spans="1:10" s="8" customFormat="1" ht="25.5" customHeight="1" x14ac:dyDescent="0.25">
      <c r="A40" s="14" t="s">
        <v>32</v>
      </c>
      <c r="B40" s="9"/>
      <c r="C40" s="9"/>
      <c r="D40" s="9"/>
      <c r="E40" s="10"/>
      <c r="F40" s="10"/>
      <c r="G40" s="10"/>
      <c r="H40" s="10"/>
      <c r="I40" s="15"/>
      <c r="J40" s="1"/>
    </row>
    <row r="41" spans="1:10" ht="19.5" customHeight="1" x14ac:dyDescent="0.25">
      <c r="A41" s="75" t="s">
        <v>49</v>
      </c>
      <c r="B41" s="76"/>
      <c r="C41" s="76"/>
      <c r="D41" s="76"/>
      <c r="E41" s="76"/>
      <c r="F41" s="76"/>
      <c r="G41" s="76"/>
      <c r="H41" s="77"/>
      <c r="I41" s="18">
        <v>80000</v>
      </c>
      <c r="J41" s="1"/>
    </row>
    <row r="42" spans="1:10" ht="20.25" customHeight="1" x14ac:dyDescent="0.25">
      <c r="A42" s="70" t="s">
        <v>50</v>
      </c>
      <c r="B42" s="71"/>
      <c r="C42" s="71"/>
      <c r="D42" s="71"/>
      <c r="E42" s="71"/>
      <c r="F42" s="71"/>
      <c r="G42" s="71"/>
      <c r="H42" s="72"/>
      <c r="I42" s="18">
        <v>200000</v>
      </c>
      <c r="J42" s="1"/>
    </row>
    <row r="43" spans="1:10" ht="22.5" customHeight="1" x14ac:dyDescent="0.25">
      <c r="A43" s="70" t="s">
        <v>51</v>
      </c>
      <c r="B43" s="71"/>
      <c r="C43" s="71"/>
      <c r="D43" s="71"/>
      <c r="E43" s="71"/>
      <c r="F43" s="71"/>
      <c r="G43" s="71"/>
      <c r="H43" s="72"/>
      <c r="I43" s="17">
        <v>150000</v>
      </c>
      <c r="J43" s="1"/>
    </row>
    <row r="44" spans="1:10" ht="21.75" customHeight="1" x14ac:dyDescent="0.25">
      <c r="A44" s="67" t="s">
        <v>19</v>
      </c>
      <c r="B44" s="68"/>
      <c r="C44" s="68"/>
      <c r="D44" s="68"/>
      <c r="E44" s="68"/>
      <c r="F44" s="68"/>
      <c r="G44" s="68"/>
      <c r="H44" s="69"/>
      <c r="I44" s="24">
        <f>SUM(I41:I43)</f>
        <v>430000</v>
      </c>
      <c r="J44" s="1"/>
    </row>
    <row r="45" spans="1:10" ht="24.75" customHeight="1" x14ac:dyDescent="0.25">
      <c r="A45" s="36" t="s">
        <v>25</v>
      </c>
      <c r="B45" s="37"/>
      <c r="C45" s="37"/>
      <c r="D45" s="37"/>
      <c r="E45" s="28"/>
      <c r="F45" s="28"/>
      <c r="G45" s="29"/>
      <c r="H45" s="29"/>
      <c r="I45" s="26"/>
      <c r="J45" s="1"/>
    </row>
    <row r="46" spans="1:10" s="8" customFormat="1" ht="25.5" customHeight="1" x14ac:dyDescent="0.25">
      <c r="A46" s="14" t="s">
        <v>32</v>
      </c>
      <c r="B46" s="9"/>
      <c r="C46" s="9"/>
      <c r="D46" s="9"/>
      <c r="E46" s="10"/>
      <c r="F46" s="10"/>
      <c r="G46" s="10"/>
      <c r="H46" s="10"/>
      <c r="I46" s="15"/>
      <c r="J46" s="1"/>
    </row>
    <row r="47" spans="1:10" ht="21" customHeight="1" x14ac:dyDescent="0.25">
      <c r="A47" s="75" t="s">
        <v>52</v>
      </c>
      <c r="B47" s="76"/>
      <c r="C47" s="76"/>
      <c r="D47" s="76"/>
      <c r="E47" s="76"/>
      <c r="F47" s="76"/>
      <c r="G47" s="76"/>
      <c r="H47" s="77"/>
      <c r="I47" s="16">
        <v>20000</v>
      </c>
      <c r="J47" s="1"/>
    </row>
    <row r="48" spans="1:10" ht="19.5" customHeight="1" x14ac:dyDescent="0.25">
      <c r="A48" s="75" t="s">
        <v>53</v>
      </c>
      <c r="B48" s="76"/>
      <c r="C48" s="76"/>
      <c r="D48" s="76"/>
      <c r="E48" s="76"/>
      <c r="F48" s="76"/>
      <c r="G48" s="76"/>
      <c r="H48" s="77"/>
      <c r="I48" s="17">
        <v>200000</v>
      </c>
      <c r="J48" s="1"/>
    </row>
    <row r="49" spans="1:10" ht="22.5" customHeight="1" x14ac:dyDescent="0.25">
      <c r="A49" s="116" t="s">
        <v>20</v>
      </c>
      <c r="B49" s="117"/>
      <c r="C49" s="117"/>
      <c r="D49" s="117"/>
      <c r="E49" s="117"/>
      <c r="F49" s="117"/>
      <c r="G49" s="117"/>
      <c r="H49" s="128"/>
      <c r="I49" s="24">
        <f>SUM(I47:I48)</f>
        <v>220000</v>
      </c>
      <c r="J49" s="1"/>
    </row>
    <row r="50" spans="1:10" ht="25.5" customHeight="1" x14ac:dyDescent="0.25">
      <c r="A50" s="34" t="s">
        <v>26</v>
      </c>
      <c r="B50" s="35"/>
      <c r="C50" s="35"/>
      <c r="D50" s="35"/>
      <c r="E50" s="28"/>
      <c r="F50" s="28"/>
      <c r="G50" s="25"/>
      <c r="H50" s="25"/>
      <c r="I50" s="26"/>
      <c r="J50" s="1"/>
    </row>
    <row r="51" spans="1:10" s="8" customFormat="1" ht="24.75" customHeight="1" x14ac:dyDescent="0.25">
      <c r="A51" s="14" t="s">
        <v>32</v>
      </c>
      <c r="B51" s="9"/>
      <c r="C51" s="9"/>
      <c r="D51" s="9"/>
      <c r="E51" s="10"/>
      <c r="F51" s="10"/>
      <c r="G51" s="10"/>
      <c r="H51" s="10"/>
      <c r="I51" s="15"/>
      <c r="J51" s="1"/>
    </row>
    <row r="52" spans="1:10" ht="17.25" customHeight="1" x14ac:dyDescent="0.25">
      <c r="A52" s="70" t="s">
        <v>54</v>
      </c>
      <c r="B52" s="71"/>
      <c r="C52" s="71"/>
      <c r="D52" s="71"/>
      <c r="E52" s="71"/>
      <c r="F52" s="71"/>
      <c r="G52" s="71"/>
      <c r="H52" s="72"/>
      <c r="I52" s="16">
        <v>200000</v>
      </c>
      <c r="J52" s="1"/>
    </row>
    <row r="53" spans="1:10" ht="18" customHeight="1" x14ac:dyDescent="0.25">
      <c r="A53" s="70" t="s">
        <v>55</v>
      </c>
      <c r="B53" s="71"/>
      <c r="C53" s="71"/>
      <c r="D53" s="71"/>
      <c r="E53" s="71"/>
      <c r="F53" s="71"/>
      <c r="G53" s="71"/>
      <c r="H53" s="72"/>
      <c r="I53" s="17">
        <v>10000</v>
      </c>
      <c r="J53" s="1"/>
    </row>
    <row r="54" spans="1:10" ht="16.5" customHeight="1" x14ac:dyDescent="0.25">
      <c r="A54" s="70" t="s">
        <v>56</v>
      </c>
      <c r="B54" s="71"/>
      <c r="C54" s="71"/>
      <c r="D54" s="71"/>
      <c r="E54" s="71"/>
      <c r="F54" s="71"/>
      <c r="G54" s="71"/>
      <c r="H54" s="72"/>
      <c r="I54" s="17">
        <v>15000</v>
      </c>
      <c r="J54" s="1"/>
    </row>
    <row r="55" spans="1:10" ht="18" customHeight="1" x14ac:dyDescent="0.25">
      <c r="A55" s="70" t="s">
        <v>57</v>
      </c>
      <c r="B55" s="71"/>
      <c r="C55" s="71"/>
      <c r="D55" s="71"/>
      <c r="E55" s="71"/>
      <c r="F55" s="71"/>
      <c r="G55" s="71"/>
      <c r="H55" s="72"/>
      <c r="I55" s="17">
        <v>10000</v>
      </c>
      <c r="J55" s="1"/>
    </row>
    <row r="56" spans="1:10" ht="18.75" customHeight="1" x14ac:dyDescent="0.25">
      <c r="A56" s="70" t="s">
        <v>58</v>
      </c>
      <c r="B56" s="71"/>
      <c r="C56" s="71"/>
      <c r="D56" s="71"/>
      <c r="E56" s="71"/>
      <c r="F56" s="71"/>
      <c r="G56" s="71"/>
      <c r="H56" s="72"/>
      <c r="I56" s="17">
        <v>10000</v>
      </c>
      <c r="J56" s="1"/>
    </row>
    <row r="57" spans="1:10" ht="19.5" customHeight="1" x14ac:dyDescent="0.25">
      <c r="A57" s="70" t="s">
        <v>59</v>
      </c>
      <c r="B57" s="71"/>
      <c r="C57" s="71"/>
      <c r="D57" s="71"/>
      <c r="E57" s="71"/>
      <c r="F57" s="71"/>
      <c r="G57" s="71"/>
      <c r="H57" s="72"/>
      <c r="I57" s="17">
        <v>10000</v>
      </c>
      <c r="J57" s="1"/>
    </row>
    <row r="58" spans="1:10" ht="18" customHeight="1" x14ac:dyDescent="0.25">
      <c r="A58" s="70" t="s">
        <v>60</v>
      </c>
      <c r="B58" s="71"/>
      <c r="C58" s="71"/>
      <c r="D58" s="71"/>
      <c r="E58" s="71"/>
      <c r="F58" s="71"/>
      <c r="G58" s="71"/>
      <c r="H58" s="72"/>
      <c r="I58" s="17">
        <v>15000</v>
      </c>
      <c r="J58" s="1"/>
    </row>
    <row r="59" spans="1:10" ht="19.5" customHeight="1" x14ac:dyDescent="0.25">
      <c r="A59" s="70" t="s">
        <v>61</v>
      </c>
      <c r="B59" s="71"/>
      <c r="C59" s="71"/>
      <c r="D59" s="71"/>
      <c r="E59" s="71"/>
      <c r="F59" s="71"/>
      <c r="G59" s="71"/>
      <c r="H59" s="72"/>
      <c r="I59" s="17">
        <v>10000</v>
      </c>
      <c r="J59" s="1"/>
    </row>
    <row r="60" spans="1:10" ht="18.75" customHeight="1" x14ac:dyDescent="0.25">
      <c r="A60" s="70" t="s">
        <v>62</v>
      </c>
      <c r="B60" s="71"/>
      <c r="C60" s="71"/>
      <c r="D60" s="71"/>
      <c r="E60" s="71"/>
      <c r="F60" s="71"/>
      <c r="G60" s="71"/>
      <c r="H60" s="72"/>
      <c r="I60" s="17">
        <v>10000</v>
      </c>
      <c r="J60" s="1"/>
    </row>
    <row r="61" spans="1:10" ht="17.25" customHeight="1" x14ac:dyDescent="0.25">
      <c r="A61" s="70" t="s">
        <v>63</v>
      </c>
      <c r="B61" s="71"/>
      <c r="C61" s="71"/>
      <c r="D61" s="71"/>
      <c r="E61" s="71"/>
      <c r="F61" s="71"/>
      <c r="G61" s="71"/>
      <c r="H61" s="72"/>
      <c r="I61" s="17">
        <v>15000</v>
      </c>
      <c r="J61" s="1"/>
    </row>
    <row r="62" spans="1:10" ht="18" customHeight="1" x14ac:dyDescent="0.25">
      <c r="A62" s="70" t="s">
        <v>64</v>
      </c>
      <c r="B62" s="71"/>
      <c r="C62" s="71"/>
      <c r="D62" s="71"/>
      <c r="E62" s="71"/>
      <c r="F62" s="71"/>
      <c r="G62" s="71"/>
      <c r="H62" s="72"/>
      <c r="I62" s="17">
        <v>5000</v>
      </c>
      <c r="J62" s="1"/>
    </row>
    <row r="63" spans="1:10" ht="17.25" customHeight="1" x14ac:dyDescent="0.25">
      <c r="A63" s="70" t="s">
        <v>65</v>
      </c>
      <c r="B63" s="71"/>
      <c r="C63" s="71"/>
      <c r="D63" s="71"/>
      <c r="E63" s="71"/>
      <c r="F63" s="71"/>
      <c r="G63" s="71"/>
      <c r="H63" s="72"/>
      <c r="I63" s="17">
        <v>5000</v>
      </c>
      <c r="J63" s="1"/>
    </row>
    <row r="64" spans="1:10" ht="20.25" customHeight="1" x14ac:dyDescent="0.25">
      <c r="A64" s="70" t="s">
        <v>66</v>
      </c>
      <c r="B64" s="71"/>
      <c r="C64" s="71"/>
      <c r="D64" s="71"/>
      <c r="E64" s="71"/>
      <c r="F64" s="71"/>
      <c r="G64" s="71"/>
      <c r="H64" s="72"/>
      <c r="I64" s="17">
        <v>10000</v>
      </c>
      <c r="J64" s="1"/>
    </row>
    <row r="65" spans="1:10" ht="15.75" customHeight="1" x14ac:dyDescent="0.25">
      <c r="A65" s="70" t="s">
        <v>67</v>
      </c>
      <c r="B65" s="71"/>
      <c r="C65" s="71"/>
      <c r="D65" s="71"/>
      <c r="E65" s="71"/>
      <c r="F65" s="71"/>
      <c r="G65" s="71"/>
      <c r="H65" s="72"/>
      <c r="I65" s="17">
        <v>5000</v>
      </c>
      <c r="J65" s="1"/>
    </row>
    <row r="66" spans="1:10" ht="17.25" customHeight="1" x14ac:dyDescent="0.25">
      <c r="A66" s="70" t="s">
        <v>68</v>
      </c>
      <c r="B66" s="71"/>
      <c r="C66" s="71"/>
      <c r="D66" s="71"/>
      <c r="E66" s="71"/>
      <c r="F66" s="71"/>
      <c r="G66" s="71"/>
      <c r="H66" s="72"/>
      <c r="I66" s="17">
        <v>10000</v>
      </c>
      <c r="J66" s="1"/>
    </row>
    <row r="67" spans="1:10" ht="15.75" customHeight="1" x14ac:dyDescent="0.25">
      <c r="A67" s="70" t="s">
        <v>69</v>
      </c>
      <c r="B67" s="71"/>
      <c r="C67" s="71"/>
      <c r="D67" s="71"/>
      <c r="E67" s="71"/>
      <c r="F67" s="71"/>
      <c r="G67" s="71"/>
      <c r="H67" s="72"/>
      <c r="I67" s="17">
        <v>15000</v>
      </c>
      <c r="J67" s="1"/>
    </row>
    <row r="68" spans="1:10" ht="18.75" customHeight="1" x14ac:dyDescent="0.25">
      <c r="A68" s="70" t="s">
        <v>70</v>
      </c>
      <c r="B68" s="71"/>
      <c r="C68" s="71"/>
      <c r="D68" s="71"/>
      <c r="E68" s="71"/>
      <c r="F68" s="71"/>
      <c r="G68" s="71"/>
      <c r="H68" s="72"/>
      <c r="I68" s="17">
        <v>15000</v>
      </c>
      <c r="J68" s="1"/>
    </row>
    <row r="69" spans="1:10" ht="18.75" customHeight="1" x14ac:dyDescent="0.25">
      <c r="A69" s="70" t="s">
        <v>71</v>
      </c>
      <c r="B69" s="71"/>
      <c r="C69" s="71"/>
      <c r="D69" s="71"/>
      <c r="E69" s="71"/>
      <c r="F69" s="71"/>
      <c r="G69" s="71"/>
      <c r="H69" s="72"/>
      <c r="I69" s="18">
        <v>15000</v>
      </c>
      <c r="J69" s="1"/>
    </row>
    <row r="70" spans="1:10" ht="19.5" customHeight="1" x14ac:dyDescent="0.25">
      <c r="A70" s="123" t="s">
        <v>72</v>
      </c>
      <c r="B70" s="124"/>
      <c r="C70" s="124"/>
      <c r="D70" s="124"/>
      <c r="E70" s="124"/>
      <c r="F70" s="124"/>
      <c r="G70" s="124"/>
      <c r="H70" s="125"/>
      <c r="I70" s="16">
        <v>15000</v>
      </c>
      <c r="J70" s="1"/>
    </row>
    <row r="71" spans="1:10" ht="19.5" customHeight="1" x14ac:dyDescent="0.25">
      <c r="A71" s="70" t="s">
        <v>73</v>
      </c>
      <c r="B71" s="71"/>
      <c r="C71" s="71"/>
      <c r="D71" s="71"/>
      <c r="E71" s="71"/>
      <c r="F71" s="71"/>
      <c r="G71" s="71"/>
      <c r="H71" s="72"/>
      <c r="I71" s="17">
        <v>10000</v>
      </c>
      <c r="J71" s="1"/>
    </row>
    <row r="72" spans="1:10" ht="24" customHeight="1" x14ac:dyDescent="0.25">
      <c r="A72" s="132" t="s">
        <v>27</v>
      </c>
      <c r="B72" s="133"/>
      <c r="C72" s="133"/>
      <c r="D72" s="133"/>
      <c r="E72" s="133"/>
      <c r="F72" s="133"/>
      <c r="G72" s="133"/>
      <c r="H72" s="134"/>
      <c r="I72" s="22">
        <f>SUM(I52:I71)</f>
        <v>410000</v>
      </c>
      <c r="J72" s="1"/>
    </row>
    <row r="73" spans="1:10" ht="18" hidden="1" customHeight="1" thickBot="1" x14ac:dyDescent="0.3">
      <c r="A73" s="38"/>
      <c r="B73" s="6"/>
      <c r="C73" s="6"/>
      <c r="D73" s="6"/>
      <c r="E73" s="7"/>
      <c r="F73" s="7"/>
      <c r="G73" s="7"/>
      <c r="H73" s="7"/>
      <c r="I73" s="39"/>
      <c r="J73" s="1"/>
    </row>
    <row r="74" spans="1:10" s="8" customFormat="1" ht="25.5" customHeight="1" x14ac:dyDescent="0.25">
      <c r="A74" s="34" t="s">
        <v>87</v>
      </c>
      <c r="B74" s="35"/>
      <c r="C74" s="35"/>
      <c r="D74" s="35"/>
      <c r="E74" s="28"/>
      <c r="F74" s="28"/>
      <c r="G74" s="28"/>
      <c r="H74" s="28"/>
      <c r="I74" s="40"/>
      <c r="J74" s="1"/>
    </row>
    <row r="75" spans="1:10" s="8" customFormat="1" ht="27.75" customHeight="1" x14ac:dyDescent="0.25">
      <c r="A75" s="14" t="s">
        <v>32</v>
      </c>
      <c r="B75" s="9"/>
      <c r="C75" s="9"/>
      <c r="D75" s="9"/>
      <c r="E75" s="10"/>
      <c r="F75" s="10"/>
      <c r="G75" s="10"/>
      <c r="H75" s="10"/>
      <c r="I75" s="15"/>
      <c r="J75" s="1"/>
    </row>
    <row r="76" spans="1:10" s="8" customFormat="1" ht="19.5" customHeight="1" x14ac:dyDescent="0.25">
      <c r="A76" s="101" t="s">
        <v>99</v>
      </c>
      <c r="B76" s="102"/>
      <c r="C76" s="102"/>
      <c r="D76" s="102"/>
      <c r="E76" s="102"/>
      <c r="F76" s="102"/>
      <c r="G76" s="103"/>
      <c r="H76" s="5"/>
      <c r="I76" s="5">
        <v>100000</v>
      </c>
      <c r="J76" s="1"/>
    </row>
    <row r="77" spans="1:10" s="8" customFormat="1" ht="24" customHeight="1" x14ac:dyDescent="0.25">
      <c r="A77" s="132" t="s">
        <v>88</v>
      </c>
      <c r="B77" s="133"/>
      <c r="C77" s="133"/>
      <c r="D77" s="133"/>
      <c r="E77" s="133"/>
      <c r="F77" s="133"/>
      <c r="G77" s="133"/>
      <c r="H77" s="134"/>
      <c r="I77" s="22">
        <f>SUM(I76)</f>
        <v>100000</v>
      </c>
      <c r="J77" s="1"/>
    </row>
    <row r="78" spans="1:10" ht="25.5" customHeight="1" x14ac:dyDescent="0.25">
      <c r="A78" s="34" t="s">
        <v>28</v>
      </c>
      <c r="B78" s="35"/>
      <c r="C78" s="35"/>
      <c r="D78" s="35"/>
      <c r="E78" s="28"/>
      <c r="F78" s="28"/>
      <c r="G78" s="28"/>
      <c r="H78" s="28"/>
      <c r="I78" s="40"/>
      <c r="J78" s="1"/>
    </row>
    <row r="79" spans="1:10" s="8" customFormat="1" ht="24" customHeight="1" x14ac:dyDescent="0.25">
      <c r="A79" s="14" t="s">
        <v>32</v>
      </c>
      <c r="B79" s="9"/>
      <c r="C79" s="9"/>
      <c r="D79" s="9"/>
      <c r="E79" s="10"/>
      <c r="F79" s="10"/>
      <c r="G79" s="10"/>
      <c r="H79" s="10"/>
      <c r="I79" s="15"/>
      <c r="J79" s="1"/>
    </row>
    <row r="80" spans="1:10" s="8" customFormat="1" ht="21.75" customHeight="1" x14ac:dyDescent="0.25">
      <c r="A80" s="14" t="s">
        <v>97</v>
      </c>
      <c r="B80" s="9"/>
      <c r="C80" s="9"/>
      <c r="D80" s="9"/>
      <c r="E80" s="10"/>
      <c r="F80" s="10"/>
      <c r="G80" s="10"/>
      <c r="H80" s="10"/>
      <c r="I80" s="15"/>
      <c r="J80" s="1"/>
    </row>
    <row r="81" spans="1:10" s="8" customFormat="1" ht="22.5" customHeight="1" x14ac:dyDescent="0.25">
      <c r="A81" s="101" t="s">
        <v>100</v>
      </c>
      <c r="B81" s="102"/>
      <c r="C81" s="102"/>
      <c r="D81" s="102"/>
      <c r="E81" s="102"/>
      <c r="F81" s="102"/>
      <c r="G81" s="103"/>
      <c r="H81" s="5"/>
      <c r="I81" s="5">
        <v>500000</v>
      </c>
      <c r="J81" s="1"/>
    </row>
    <row r="82" spans="1:10" ht="21" customHeight="1" x14ac:dyDescent="0.25">
      <c r="A82" s="101" t="s">
        <v>74</v>
      </c>
      <c r="B82" s="102"/>
      <c r="C82" s="102"/>
      <c r="D82" s="102"/>
      <c r="E82" s="102"/>
      <c r="F82" s="102"/>
      <c r="G82" s="103"/>
      <c r="H82" s="5"/>
      <c r="I82" s="5">
        <v>300000</v>
      </c>
      <c r="J82" s="1"/>
    </row>
    <row r="83" spans="1:10" ht="19.5" customHeight="1" x14ac:dyDescent="0.25">
      <c r="A83" s="101" t="s">
        <v>75</v>
      </c>
      <c r="B83" s="102"/>
      <c r="C83" s="102"/>
      <c r="D83" s="102"/>
      <c r="E83" s="102"/>
      <c r="F83" s="102"/>
      <c r="G83" s="103"/>
      <c r="H83" s="5"/>
      <c r="I83" s="5">
        <v>320000</v>
      </c>
      <c r="J83" s="1"/>
    </row>
    <row r="84" spans="1:10" ht="24" customHeight="1" x14ac:dyDescent="0.25">
      <c r="A84" s="101" t="s">
        <v>76</v>
      </c>
      <c r="B84" s="102"/>
      <c r="C84" s="102"/>
      <c r="D84" s="102"/>
      <c r="E84" s="102"/>
      <c r="F84" s="102"/>
      <c r="G84" s="103"/>
      <c r="H84" s="5"/>
      <c r="I84" s="5">
        <v>70000</v>
      </c>
      <c r="J84" s="1"/>
    </row>
    <row r="85" spans="1:10" ht="21" customHeight="1" x14ac:dyDescent="0.25">
      <c r="A85" s="101" t="s">
        <v>77</v>
      </c>
      <c r="B85" s="102"/>
      <c r="C85" s="102"/>
      <c r="D85" s="102"/>
      <c r="E85" s="102"/>
      <c r="F85" s="102"/>
      <c r="G85" s="103"/>
      <c r="H85" s="5"/>
      <c r="I85" s="5">
        <v>60000</v>
      </c>
      <c r="J85" s="1"/>
    </row>
    <row r="86" spans="1:10" s="8" customFormat="1" ht="19.5" customHeight="1" x14ac:dyDescent="0.25">
      <c r="A86" s="129" t="s">
        <v>100</v>
      </c>
      <c r="B86" s="130"/>
      <c r="C86" s="130"/>
      <c r="D86" s="130"/>
      <c r="E86" s="130"/>
      <c r="F86" s="130"/>
      <c r="G86" s="131"/>
      <c r="H86" s="5"/>
      <c r="I86" s="5">
        <v>300000</v>
      </c>
      <c r="J86" s="1"/>
    </row>
    <row r="87" spans="1:10" ht="21" customHeight="1" x14ac:dyDescent="0.25">
      <c r="A87" s="101" t="s">
        <v>78</v>
      </c>
      <c r="B87" s="102"/>
      <c r="C87" s="102"/>
      <c r="D87" s="102"/>
      <c r="E87" s="102"/>
      <c r="F87" s="102"/>
      <c r="G87" s="103"/>
      <c r="H87" s="5"/>
      <c r="I87" s="5">
        <v>200000</v>
      </c>
      <c r="J87" s="1"/>
    </row>
    <row r="88" spans="1:10" ht="21" customHeight="1" x14ac:dyDescent="0.25">
      <c r="A88" s="101" t="s">
        <v>79</v>
      </c>
      <c r="B88" s="102"/>
      <c r="C88" s="102"/>
      <c r="D88" s="102"/>
      <c r="E88" s="102"/>
      <c r="F88" s="102"/>
      <c r="G88" s="103"/>
      <c r="H88" s="5"/>
      <c r="I88" s="5">
        <v>180000</v>
      </c>
      <c r="J88" s="1"/>
    </row>
    <row r="89" spans="1:10" ht="24" customHeight="1" x14ac:dyDescent="0.25">
      <c r="A89" s="78" t="s">
        <v>15</v>
      </c>
      <c r="B89" s="79"/>
      <c r="C89" s="79"/>
      <c r="D89" s="79"/>
      <c r="E89" s="79"/>
      <c r="F89" s="79"/>
      <c r="G89" s="80"/>
      <c r="H89" s="41"/>
      <c r="I89" s="41">
        <f>SUM(I81:I88)</f>
        <v>1930000</v>
      </c>
      <c r="J89" s="1"/>
    </row>
    <row r="90" spans="1:10" s="8" customFormat="1" ht="26.25" customHeight="1" x14ac:dyDescent="0.25">
      <c r="A90" s="34" t="s">
        <v>90</v>
      </c>
      <c r="B90" s="35"/>
      <c r="C90" s="35"/>
      <c r="D90" s="35"/>
      <c r="E90" s="28"/>
      <c r="F90" s="28"/>
      <c r="G90" s="28"/>
      <c r="H90" s="28"/>
      <c r="I90" s="40"/>
      <c r="J90" s="1"/>
    </row>
    <row r="91" spans="1:10" s="8" customFormat="1" ht="20.25" customHeight="1" x14ac:dyDescent="0.25">
      <c r="A91" s="14" t="s">
        <v>83</v>
      </c>
      <c r="B91" s="9"/>
      <c r="C91" s="9"/>
      <c r="D91" s="9"/>
      <c r="E91" s="10"/>
      <c r="F91" s="10"/>
      <c r="G91" s="10"/>
      <c r="H91" s="10"/>
      <c r="I91" s="15"/>
      <c r="J91" s="1"/>
    </row>
    <row r="92" spans="1:10" s="8" customFormat="1" ht="19.5" customHeight="1" x14ac:dyDescent="0.25">
      <c r="A92" s="101" t="s">
        <v>91</v>
      </c>
      <c r="B92" s="102"/>
      <c r="C92" s="102"/>
      <c r="D92" s="102"/>
      <c r="E92" s="102"/>
      <c r="F92" s="102"/>
      <c r="G92" s="103"/>
      <c r="H92" s="5"/>
      <c r="I92" s="5">
        <v>150000</v>
      </c>
      <c r="J92" s="1"/>
    </row>
    <row r="93" spans="1:10" s="8" customFormat="1" ht="24.75" customHeight="1" x14ac:dyDescent="0.25">
      <c r="A93" s="78" t="s">
        <v>15</v>
      </c>
      <c r="B93" s="79"/>
      <c r="C93" s="79"/>
      <c r="D93" s="79"/>
      <c r="E93" s="79"/>
      <c r="F93" s="79"/>
      <c r="G93" s="80"/>
      <c r="H93" s="41"/>
      <c r="I93" s="41">
        <f>SUM(I92)</f>
        <v>150000</v>
      </c>
      <c r="J93" s="1"/>
    </row>
    <row r="94" spans="1:10" s="8" customFormat="1" ht="26.25" customHeight="1" x14ac:dyDescent="0.25">
      <c r="A94" s="94" t="s">
        <v>101</v>
      </c>
      <c r="B94" s="95"/>
      <c r="C94" s="95"/>
      <c r="D94" s="95"/>
      <c r="E94" s="95"/>
      <c r="F94" s="95"/>
      <c r="G94" s="95"/>
      <c r="H94" s="28"/>
      <c r="I94" s="40"/>
      <c r="J94" s="1"/>
    </row>
    <row r="95" spans="1:10" s="8" customFormat="1" ht="21.75" customHeight="1" x14ac:dyDescent="0.25">
      <c r="A95" s="104" t="s">
        <v>89</v>
      </c>
      <c r="B95" s="105"/>
      <c r="C95" s="105"/>
      <c r="D95" s="105"/>
      <c r="E95" s="105"/>
      <c r="F95" s="105"/>
      <c r="G95" s="105"/>
      <c r="H95" s="10"/>
      <c r="I95" s="15"/>
      <c r="J95" s="1"/>
    </row>
    <row r="96" spans="1:10" s="8" customFormat="1" ht="23.25" customHeight="1" x14ac:dyDescent="0.25">
      <c r="A96" s="104" t="s">
        <v>83</v>
      </c>
      <c r="B96" s="105"/>
      <c r="C96" s="105"/>
      <c r="D96" s="105"/>
      <c r="E96" s="105"/>
      <c r="F96" s="105"/>
      <c r="G96" s="105"/>
      <c r="H96" s="10"/>
      <c r="I96" s="15"/>
      <c r="J96" s="1"/>
    </row>
    <row r="97" spans="1:10" s="8" customFormat="1" ht="23.25" customHeight="1" x14ac:dyDescent="0.25">
      <c r="A97" s="101" t="s">
        <v>102</v>
      </c>
      <c r="B97" s="102"/>
      <c r="C97" s="102"/>
      <c r="D97" s="102"/>
      <c r="E97" s="102"/>
      <c r="F97" s="102"/>
      <c r="G97" s="103"/>
      <c r="H97" s="5"/>
      <c r="I97" s="5">
        <v>310000</v>
      </c>
      <c r="J97" s="1"/>
    </row>
    <row r="98" spans="1:10" s="8" customFormat="1" ht="25.5" customHeight="1" x14ac:dyDescent="0.25">
      <c r="A98" s="129" t="s">
        <v>102</v>
      </c>
      <c r="B98" s="130"/>
      <c r="C98" s="130"/>
      <c r="D98" s="130"/>
      <c r="E98" s="130"/>
      <c r="F98" s="130"/>
      <c r="G98" s="131"/>
      <c r="H98" s="5"/>
      <c r="I98" s="5">
        <v>100000</v>
      </c>
      <c r="J98" s="1"/>
    </row>
    <row r="99" spans="1:10" s="8" customFormat="1" ht="22.5" customHeight="1" x14ac:dyDescent="0.25">
      <c r="A99" s="78" t="s">
        <v>15</v>
      </c>
      <c r="B99" s="79"/>
      <c r="C99" s="79"/>
      <c r="D99" s="79"/>
      <c r="E99" s="79"/>
      <c r="F99" s="79"/>
      <c r="G99" s="80"/>
      <c r="H99" s="41"/>
      <c r="I99" s="41">
        <f>SUM(I97:I98)</f>
        <v>410000</v>
      </c>
      <c r="J99" s="1"/>
    </row>
    <row r="100" spans="1:10" s="8" customFormat="1" ht="26.25" customHeight="1" x14ac:dyDescent="0.25">
      <c r="A100" s="94" t="s">
        <v>92</v>
      </c>
      <c r="B100" s="95"/>
      <c r="C100" s="95"/>
      <c r="D100" s="95"/>
      <c r="E100" s="95"/>
      <c r="F100" s="95"/>
      <c r="G100" s="95"/>
      <c r="H100" s="28"/>
      <c r="I100" s="40"/>
      <c r="J100" s="1"/>
    </row>
    <row r="101" spans="1:10" s="8" customFormat="1" ht="20.25" customHeight="1" x14ac:dyDescent="0.25">
      <c r="A101" s="104" t="s">
        <v>103</v>
      </c>
      <c r="B101" s="105"/>
      <c r="C101" s="105"/>
      <c r="D101" s="105"/>
      <c r="E101" s="105"/>
      <c r="F101" s="105"/>
      <c r="G101" s="105"/>
      <c r="H101" s="10"/>
      <c r="I101" s="15"/>
      <c r="J101" s="1"/>
    </row>
    <row r="102" spans="1:10" s="8" customFormat="1" ht="19.5" customHeight="1" x14ac:dyDescent="0.25">
      <c r="A102" s="101" t="s">
        <v>93</v>
      </c>
      <c r="B102" s="102"/>
      <c r="C102" s="102"/>
      <c r="D102" s="102"/>
      <c r="E102" s="102"/>
      <c r="F102" s="102"/>
      <c r="G102" s="103"/>
      <c r="H102" s="5"/>
      <c r="I102" s="5">
        <v>350000</v>
      </c>
      <c r="J102" s="1"/>
    </row>
    <row r="103" spans="1:10" s="8" customFormat="1" ht="22.5" customHeight="1" x14ac:dyDescent="0.25">
      <c r="A103" s="78" t="s">
        <v>15</v>
      </c>
      <c r="B103" s="79"/>
      <c r="C103" s="79"/>
      <c r="D103" s="79"/>
      <c r="E103" s="79"/>
      <c r="F103" s="79"/>
      <c r="G103" s="80"/>
      <c r="H103" s="41"/>
      <c r="I103" s="41">
        <f>SUM(I102)</f>
        <v>350000</v>
      </c>
      <c r="J103" s="1"/>
    </row>
    <row r="104" spans="1:10" s="8" customFormat="1" ht="25.5" customHeight="1" x14ac:dyDescent="0.25">
      <c r="A104" s="94" t="s">
        <v>82</v>
      </c>
      <c r="B104" s="95"/>
      <c r="C104" s="95"/>
      <c r="D104" s="95"/>
      <c r="E104" s="95"/>
      <c r="F104" s="95"/>
      <c r="G104" s="95"/>
      <c r="H104" s="29"/>
      <c r="I104" s="26"/>
      <c r="J104" s="1"/>
    </row>
    <row r="105" spans="1:10" s="8" customFormat="1" ht="21" customHeight="1" x14ac:dyDescent="0.25">
      <c r="A105" s="104" t="s">
        <v>104</v>
      </c>
      <c r="B105" s="105"/>
      <c r="C105" s="105"/>
      <c r="D105" s="105"/>
      <c r="E105" s="105"/>
      <c r="F105" s="105"/>
      <c r="G105" s="105"/>
      <c r="H105" s="10"/>
      <c r="I105" s="15"/>
      <c r="J105" s="1"/>
    </row>
    <row r="106" spans="1:10" s="8" customFormat="1" ht="21" customHeight="1" x14ac:dyDescent="0.25">
      <c r="A106" s="14" t="s">
        <v>89</v>
      </c>
      <c r="B106" s="9"/>
      <c r="C106" s="9"/>
      <c r="D106" s="9"/>
      <c r="E106" s="10"/>
      <c r="F106" s="10"/>
      <c r="G106" s="10"/>
      <c r="H106" s="10"/>
      <c r="I106" s="15"/>
      <c r="J106" s="1"/>
    </row>
    <row r="107" spans="1:10" s="8" customFormat="1" ht="21" customHeight="1" x14ac:dyDescent="0.25">
      <c r="A107" s="106" t="s">
        <v>84</v>
      </c>
      <c r="B107" s="107"/>
      <c r="C107" s="107"/>
      <c r="D107" s="107"/>
      <c r="E107" s="107"/>
      <c r="F107" s="107"/>
      <c r="G107" s="107"/>
      <c r="H107" s="108"/>
      <c r="I107" s="54">
        <v>750000</v>
      </c>
      <c r="J107" s="1"/>
    </row>
    <row r="108" spans="1:10" s="8" customFormat="1" ht="19.5" customHeight="1" x14ac:dyDescent="0.25">
      <c r="A108" s="101" t="s">
        <v>84</v>
      </c>
      <c r="B108" s="102"/>
      <c r="C108" s="102"/>
      <c r="D108" s="102"/>
      <c r="E108" s="102"/>
      <c r="F108" s="102"/>
      <c r="G108" s="102"/>
      <c r="H108" s="103"/>
      <c r="I108" s="48">
        <v>1250000</v>
      </c>
      <c r="J108" s="1"/>
    </row>
    <row r="109" spans="1:10" s="8" customFormat="1" ht="22.5" customHeight="1" x14ac:dyDescent="0.25">
      <c r="A109" s="78" t="s">
        <v>85</v>
      </c>
      <c r="B109" s="79"/>
      <c r="C109" s="79"/>
      <c r="D109" s="79"/>
      <c r="E109" s="79"/>
      <c r="F109" s="79"/>
      <c r="G109" s="79"/>
      <c r="H109" s="80"/>
      <c r="I109" s="22">
        <f>SUM(I107:I108)</f>
        <v>2000000</v>
      </c>
      <c r="J109" s="1"/>
    </row>
    <row r="110" spans="1:10" s="8" customFormat="1" ht="27.75" customHeight="1" x14ac:dyDescent="0.25">
      <c r="A110" s="99" t="s">
        <v>29</v>
      </c>
      <c r="B110" s="100"/>
      <c r="C110" s="100"/>
      <c r="D110" s="100"/>
      <c r="E110" s="100"/>
      <c r="F110" s="100"/>
      <c r="G110" s="100"/>
      <c r="H110" s="43"/>
      <c r="I110" s="44">
        <f>SUM(I14,I26,I32,I38,I99,I44,I49,I72,I77,I89,I93,I103,I109)</f>
        <v>11076200</v>
      </c>
      <c r="J110" s="1"/>
    </row>
    <row r="111" spans="1:10" s="8" customFormat="1" ht="34.5" customHeight="1" x14ac:dyDescent="0.25">
      <c r="A111" s="6"/>
      <c r="B111" s="6"/>
      <c r="C111" s="6"/>
      <c r="D111" s="6"/>
      <c r="E111" s="6"/>
      <c r="F111" s="6"/>
      <c r="G111" s="6"/>
      <c r="H111" s="6"/>
      <c r="I111" s="42"/>
      <c r="J111" s="1"/>
    </row>
    <row r="112" spans="1:10" ht="24.75" customHeight="1" x14ac:dyDescent="0.25">
      <c r="A112" s="66" t="s">
        <v>1</v>
      </c>
      <c r="B112" s="66"/>
      <c r="C112" s="66"/>
      <c r="D112" s="66"/>
      <c r="E112" s="66"/>
      <c r="F112" s="66"/>
      <c r="G112" s="66"/>
      <c r="H112" s="66"/>
      <c r="I112" s="66"/>
    </row>
    <row r="113" spans="1:9" ht="42" customHeight="1" thickBot="1" x14ac:dyDescent="0.3">
      <c r="A113" s="87" t="s">
        <v>105</v>
      </c>
      <c r="B113" s="87"/>
      <c r="C113" s="87"/>
      <c r="D113" s="87"/>
      <c r="E113" s="87"/>
      <c r="F113" s="87"/>
      <c r="G113" s="87"/>
      <c r="H113" s="87"/>
      <c r="I113" s="87"/>
    </row>
    <row r="114" spans="1:9" ht="18.75" customHeight="1" x14ac:dyDescent="0.25">
      <c r="A114" s="83" t="s">
        <v>12</v>
      </c>
      <c r="B114" s="84"/>
      <c r="C114" s="84"/>
      <c r="D114" s="84"/>
      <c r="E114" s="84"/>
      <c r="F114" s="84"/>
      <c r="G114" s="84"/>
      <c r="H114" s="55"/>
      <c r="I114" s="56">
        <f>SUM(I11,I13,I18:I24,I29:I31,I36,I41:I43,I47:I48,I52:I71,I76,I82:I88)</f>
        <v>7366200</v>
      </c>
    </row>
    <row r="115" spans="1:9" s="8" customFormat="1" ht="18.75" customHeight="1" x14ac:dyDescent="0.25">
      <c r="A115" s="90" t="s">
        <v>106</v>
      </c>
      <c r="B115" s="91"/>
      <c r="C115" s="91"/>
      <c r="D115" s="91"/>
      <c r="E115" s="91"/>
      <c r="F115" s="91"/>
      <c r="G115" s="92"/>
      <c r="H115" s="57"/>
      <c r="I115" s="58">
        <f>SUM(I25)</f>
        <v>100000</v>
      </c>
    </row>
    <row r="116" spans="1:9" ht="19.5" customHeight="1" x14ac:dyDescent="0.25">
      <c r="A116" s="85" t="s">
        <v>81</v>
      </c>
      <c r="B116" s="86"/>
      <c r="C116" s="86"/>
      <c r="D116" s="86"/>
      <c r="E116" s="86"/>
      <c r="F116" s="86"/>
      <c r="G116" s="86"/>
      <c r="H116" s="59"/>
      <c r="I116" s="60">
        <f>SUM(I37)</f>
        <v>50000</v>
      </c>
    </row>
    <row r="117" spans="1:9" s="8" customFormat="1" ht="19.5" customHeight="1" x14ac:dyDescent="0.25">
      <c r="A117" s="90" t="s">
        <v>94</v>
      </c>
      <c r="B117" s="91"/>
      <c r="C117" s="91"/>
      <c r="D117" s="91"/>
      <c r="E117" s="91"/>
      <c r="F117" s="91"/>
      <c r="G117" s="92"/>
      <c r="H117" s="61"/>
      <c r="I117" s="62">
        <f>SUM(I92,I98)</f>
        <v>250000</v>
      </c>
    </row>
    <row r="118" spans="1:9" s="8" customFormat="1" ht="19.5" customHeight="1" x14ac:dyDescent="0.25">
      <c r="A118" s="90" t="s">
        <v>107</v>
      </c>
      <c r="B118" s="91"/>
      <c r="C118" s="91"/>
      <c r="D118" s="91"/>
      <c r="E118" s="91"/>
      <c r="F118" s="91"/>
      <c r="G118" s="92"/>
      <c r="H118" s="61"/>
      <c r="I118" s="62">
        <f>SUM(I12,I81)</f>
        <v>650000</v>
      </c>
    </row>
    <row r="119" spans="1:9" s="8" customFormat="1" ht="19.5" customHeight="1" x14ac:dyDescent="0.25">
      <c r="A119" s="96" t="s">
        <v>108</v>
      </c>
      <c r="B119" s="97"/>
      <c r="C119" s="97"/>
      <c r="D119" s="97"/>
      <c r="E119" s="97"/>
      <c r="F119" s="97"/>
      <c r="G119" s="98"/>
      <c r="H119" s="61"/>
      <c r="I119" s="62">
        <f>SUM(I107)</f>
        <v>750000</v>
      </c>
    </row>
    <row r="120" spans="1:9" s="8" customFormat="1" ht="19.5" customHeight="1" x14ac:dyDescent="0.25">
      <c r="A120" s="96" t="s">
        <v>110</v>
      </c>
      <c r="B120" s="97"/>
      <c r="C120" s="97"/>
      <c r="D120" s="97"/>
      <c r="E120" s="97"/>
      <c r="F120" s="97"/>
      <c r="G120" s="98"/>
      <c r="H120" s="61"/>
      <c r="I120" s="62">
        <f>SUM(I102,I108,I97)</f>
        <v>1910000</v>
      </c>
    </row>
    <row r="121" spans="1:9" ht="21" customHeight="1" thickBot="1" x14ac:dyDescent="0.3">
      <c r="A121" s="88" t="s">
        <v>13</v>
      </c>
      <c r="B121" s="89"/>
      <c r="C121" s="89"/>
      <c r="D121" s="89"/>
      <c r="E121" s="89"/>
      <c r="F121" s="89"/>
      <c r="G121" s="89"/>
      <c r="H121" s="11"/>
      <c r="I121" s="12">
        <f>SUM(I114:I120)</f>
        <v>11076200</v>
      </c>
    </row>
    <row r="123" spans="1:9" x14ac:dyDescent="0.25">
      <c r="A123" s="66" t="s">
        <v>2</v>
      </c>
      <c r="B123" s="66"/>
      <c r="C123" s="66"/>
      <c r="D123" s="66"/>
      <c r="E123" s="66"/>
      <c r="F123" s="66"/>
      <c r="G123" s="66"/>
      <c r="H123" s="66"/>
      <c r="I123" s="66"/>
    </row>
    <row r="124" spans="1:9" ht="9.75" customHeight="1" x14ac:dyDescent="0.25"/>
    <row r="125" spans="1:9" ht="33" customHeight="1" x14ac:dyDescent="0.25">
      <c r="A125" s="93" t="s">
        <v>109</v>
      </c>
      <c r="B125" s="93"/>
      <c r="C125" s="93"/>
      <c r="D125" s="93"/>
      <c r="E125" s="93"/>
      <c r="F125" s="93"/>
      <c r="G125" s="93"/>
      <c r="H125" s="93"/>
      <c r="I125" s="93"/>
    </row>
    <row r="126" spans="1:9" ht="10.5" customHeight="1" x14ac:dyDescent="0.25"/>
    <row r="127" spans="1:9" x14ac:dyDescent="0.25">
      <c r="A127" s="66" t="s">
        <v>3</v>
      </c>
      <c r="B127" s="66"/>
      <c r="C127" s="66"/>
      <c r="D127" s="66"/>
      <c r="E127" s="66"/>
      <c r="F127" s="66"/>
      <c r="G127" s="66"/>
      <c r="H127" s="66"/>
      <c r="I127" s="66"/>
    </row>
    <row r="128" spans="1:9" x14ac:dyDescent="0.25">
      <c r="A128" s="66" t="s">
        <v>4</v>
      </c>
      <c r="B128" s="66"/>
      <c r="C128" s="66"/>
      <c r="D128" s="66"/>
      <c r="E128" s="66"/>
      <c r="F128" s="66"/>
      <c r="G128" s="66"/>
      <c r="H128" s="66"/>
      <c r="I128" s="66"/>
    </row>
    <row r="129" spans="1:9" x14ac:dyDescent="0.25">
      <c r="A129" s="66" t="s">
        <v>5</v>
      </c>
      <c r="B129" s="66"/>
      <c r="C129" s="66"/>
      <c r="D129" s="66"/>
      <c r="E129" s="66"/>
      <c r="F129" s="66"/>
      <c r="G129" s="66"/>
      <c r="H129" s="66"/>
      <c r="I129" s="66"/>
    </row>
    <row r="130" spans="1:9" ht="14.25" customHeight="1" x14ac:dyDescent="0.25">
      <c r="A130" s="66" t="s">
        <v>6</v>
      </c>
      <c r="B130" s="66"/>
      <c r="C130" s="66"/>
      <c r="D130" s="66"/>
      <c r="E130" s="66"/>
      <c r="F130" s="66"/>
      <c r="G130" s="66"/>
      <c r="H130" s="66"/>
      <c r="I130" s="66"/>
    </row>
    <row r="132" spans="1:9" x14ac:dyDescent="0.25">
      <c r="A132" s="4" t="s">
        <v>7</v>
      </c>
      <c r="E132" s="4" t="s">
        <v>10</v>
      </c>
    </row>
    <row r="133" spans="1:9" x14ac:dyDescent="0.25">
      <c r="A133" s="4" t="s">
        <v>8</v>
      </c>
    </row>
    <row r="134" spans="1:9" x14ac:dyDescent="0.25">
      <c r="A134" s="3" t="s">
        <v>9</v>
      </c>
      <c r="E134" s="4" t="s">
        <v>11</v>
      </c>
    </row>
  </sheetData>
  <mergeCells count="102">
    <mergeCell ref="A53:H53"/>
    <mergeCell ref="A54:H54"/>
    <mergeCell ref="A49:H49"/>
    <mergeCell ref="A99:G99"/>
    <mergeCell ref="A96:G96"/>
    <mergeCell ref="A98:G98"/>
    <mergeCell ref="A118:G118"/>
    <mergeCell ref="A119:G119"/>
    <mergeCell ref="A66:H66"/>
    <mergeCell ref="A86:G86"/>
    <mergeCell ref="A94:G94"/>
    <mergeCell ref="A95:G95"/>
    <mergeCell ref="A97:G97"/>
    <mergeCell ref="A89:G89"/>
    <mergeCell ref="A72:H72"/>
    <mergeCell ref="A68:H68"/>
    <mergeCell ref="A69:H69"/>
    <mergeCell ref="A70:H70"/>
    <mergeCell ref="A71:H71"/>
    <mergeCell ref="A76:G76"/>
    <mergeCell ref="A77:H77"/>
    <mergeCell ref="A108:H108"/>
    <mergeCell ref="A109:H109"/>
    <mergeCell ref="A22:H22"/>
    <mergeCell ref="A23:H23"/>
    <mergeCell ref="A26:G26"/>
    <mergeCell ref="A29:H29"/>
    <mergeCell ref="A30:H30"/>
    <mergeCell ref="A105:G105"/>
    <mergeCell ref="A92:G92"/>
    <mergeCell ref="A115:G115"/>
    <mergeCell ref="A88:G88"/>
    <mergeCell ref="A33:E33"/>
    <mergeCell ref="A58:H58"/>
    <mergeCell ref="A59:H59"/>
    <mergeCell ref="A60:H60"/>
    <mergeCell ref="A61:H61"/>
    <mergeCell ref="A82:G82"/>
    <mergeCell ref="A83:G83"/>
    <mergeCell ref="A84:G84"/>
    <mergeCell ref="A85:G85"/>
    <mergeCell ref="A87:G87"/>
    <mergeCell ref="A64:H64"/>
    <mergeCell ref="A65:H65"/>
    <mergeCell ref="A47:H47"/>
    <mergeCell ref="A41:H41"/>
    <mergeCell ref="A42:H42"/>
    <mergeCell ref="A13:H13"/>
    <mergeCell ref="A14:G14"/>
    <mergeCell ref="A8:D8"/>
    <mergeCell ref="A11:H11"/>
    <mergeCell ref="A15:E15"/>
    <mergeCell ref="A18:H18"/>
    <mergeCell ref="A20:H20"/>
    <mergeCell ref="A21:H21"/>
    <mergeCell ref="A19:G19"/>
    <mergeCell ref="A104:G104"/>
    <mergeCell ref="A120:G120"/>
    <mergeCell ref="A110:G110"/>
    <mergeCell ref="A112:I112"/>
    <mergeCell ref="A81:G81"/>
    <mergeCell ref="A93:G93"/>
    <mergeCell ref="A103:G103"/>
    <mergeCell ref="A102:G102"/>
    <mergeCell ref="A100:G100"/>
    <mergeCell ref="A101:G101"/>
    <mergeCell ref="A107:H107"/>
    <mergeCell ref="A130:I130"/>
    <mergeCell ref="A114:G114"/>
    <mergeCell ref="A116:G116"/>
    <mergeCell ref="A123:I123"/>
    <mergeCell ref="A113:I113"/>
    <mergeCell ref="A121:G121"/>
    <mergeCell ref="A127:I127"/>
    <mergeCell ref="A128:I128"/>
    <mergeCell ref="A129:I129"/>
    <mergeCell ref="A117:G117"/>
    <mergeCell ref="A125:I125"/>
    <mergeCell ref="A5:I5"/>
    <mergeCell ref="A1:I1"/>
    <mergeCell ref="A2:I2"/>
    <mergeCell ref="A3:I3"/>
    <mergeCell ref="A4:I4"/>
    <mergeCell ref="A44:H44"/>
    <mergeCell ref="A43:H43"/>
    <mergeCell ref="A67:H67"/>
    <mergeCell ref="A24:H24"/>
    <mergeCell ref="A25:G25"/>
    <mergeCell ref="A55:H55"/>
    <mergeCell ref="A56:H56"/>
    <mergeCell ref="A63:H63"/>
    <mergeCell ref="A31:H31"/>
    <mergeCell ref="A36:H36"/>
    <mergeCell ref="A38:H38"/>
    <mergeCell ref="A48:H48"/>
    <mergeCell ref="A57:H57"/>
    <mergeCell ref="A32:G32"/>
    <mergeCell ref="A52:H52"/>
    <mergeCell ref="A62:H62"/>
    <mergeCell ref="A27:E27"/>
    <mergeCell ref="A7:G7"/>
    <mergeCell ref="A12:G12"/>
  </mergeCells>
  <pageMargins left="0.25" right="0.25" top="0.55208333333333337" bottom="0.38541666666666669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Laura Vostinic</cp:lastModifiedBy>
  <cp:lastPrinted>2017-12-13T10:18:33Z</cp:lastPrinted>
  <dcterms:created xsi:type="dcterms:W3CDTF">2016-03-21T13:34:50Z</dcterms:created>
  <dcterms:modified xsi:type="dcterms:W3CDTF">2020-11-26T13:51:59Z</dcterms:modified>
</cp:coreProperties>
</file>