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GRADSKO_VIJECE\VIJEĆE 2020\29. SJEDNICA - 02.06.2020\6.) IZVJEŠĆE - IZVRŠENJE PROGRAMA KOM.INFR\B)\"/>
    </mc:Choice>
  </mc:AlternateContent>
  <bookViews>
    <workbookView xWindow="120" yWindow="195" windowWidth="20115" windowHeight="76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I71" i="1" l="1"/>
  <c r="F71" i="1"/>
  <c r="I70" i="1"/>
  <c r="F70" i="1"/>
  <c r="F8" i="1"/>
  <c r="F12" i="1"/>
  <c r="F21" i="1"/>
  <c r="F25" i="1"/>
  <c r="F32" i="1"/>
  <c r="F36" i="1"/>
  <c r="F7" i="1"/>
  <c r="I36" i="1"/>
  <c r="I25" i="1"/>
  <c r="I21" i="1"/>
  <c r="I32" i="1"/>
  <c r="F69" i="1"/>
  <c r="F72" i="1" s="1"/>
  <c r="I58" i="1"/>
  <c r="F58" i="1"/>
  <c r="F57" i="1" s="1"/>
  <c r="I12" i="1"/>
  <c r="I8" i="1"/>
  <c r="I7" i="1" s="1"/>
  <c r="I57" i="1"/>
  <c r="I69" i="1" l="1"/>
  <c r="I72" i="1" s="1"/>
</calcChain>
</file>

<file path=xl/sharedStrings.xml><?xml version="1.0" encoding="utf-8"?>
<sst xmlns="http://schemas.openxmlformats.org/spreadsheetml/2006/main" count="86" uniqueCount="83">
  <si>
    <t xml:space="preserve"> NAZIV</t>
  </si>
  <si>
    <t>PLANIRANO</t>
  </si>
  <si>
    <t>OSTVARENO</t>
  </si>
  <si>
    <t>Aktivnost A100001 Javna rasvjeta</t>
  </si>
  <si>
    <t>Aktivnost A100002 Održavanje nerazvrstanih cesta i gradskih ulica</t>
  </si>
  <si>
    <t>Aktivnost A100003 Čišćenje javnih površina</t>
  </si>
  <si>
    <t>Aktivnost A100004 Održavanje javnih površina</t>
  </si>
  <si>
    <t>Aktivnost A100005 Odvodnja i pročišćavanje voda</t>
  </si>
  <si>
    <t>Aktivnost A100001 Redovno održavanje gradske imovine</t>
  </si>
  <si>
    <t>KOMUNALNA NAKNADA</t>
  </si>
  <si>
    <t>Ugovori - domari</t>
  </si>
  <si>
    <t>Ostale usluge za duštvene domove</t>
  </si>
  <si>
    <t>Usluge čišćenja i održavanja gradske imovine</t>
  </si>
  <si>
    <t>Odvoz smeća</t>
  </si>
  <si>
    <t>Opskrba vodom</t>
  </si>
  <si>
    <t>Plin</t>
  </si>
  <si>
    <t>Električna energija</t>
  </si>
  <si>
    <t>Usluge tekućeg i investicijskog održavanja MO GORNJA POLJANA</t>
  </si>
  <si>
    <t>Usluge tekućeg i investicijskog održavanja MO CENTAR IVANIĆ</t>
  </si>
  <si>
    <t>Usluge tekućeg i investicijskog održavanja MO GORNJI ŠARAMPOV</t>
  </si>
  <si>
    <t>Usluge tekućeg i investicijskog održavanja MO DONJA POLJANA</t>
  </si>
  <si>
    <t>Usluge tekućeg i investicijskog održavanja MO LONJA</t>
  </si>
  <si>
    <t>Usluge tekućeg i investicijskog održavanja MO TREBOVEC</t>
  </si>
  <si>
    <t>Usluge tekućeg i investicijskog održavanja MO TARNO</t>
  </si>
  <si>
    <t>Usluge tekućeg i investicijskog održavanja MO ŠUMEĆANI</t>
  </si>
  <si>
    <t>Usluge tekućeg i investicijskog održavanja MO PREROVEC</t>
  </si>
  <si>
    <t>Usluge tekućeg i investicijskog održavanja MO PREČNO</t>
  </si>
  <si>
    <t>Usluge tekućeg i investicijskog održavanja MO POSAVSKI BREGI</t>
  </si>
  <si>
    <t>Usluge tekućeg i investicijskog održavanja MO OPATINEC</t>
  </si>
  <si>
    <t>Usluge tekućeg i iinvesticijskog održavanja MO JALŠEVEC</t>
  </si>
  <si>
    <t>Održavanje tekućeg i investicijskog održavanja MO GRABERJE IVANIĆKO</t>
  </si>
  <si>
    <t>Usluge tekućeg i investicijskog održavanja MO DUBROVČAK- TOPOLJE</t>
  </si>
  <si>
    <t>Usluge tekućeg i investicijskog održavanja MO ŠARAMPOV DONJI</t>
  </si>
  <si>
    <t xml:space="preserve"> Usluge tekućeg i investicijskog održavanja MO DEANOVEC</t>
  </si>
  <si>
    <t>Usluge tekućeg i investicijskog održavanja MO CAGINEC- PRKOS</t>
  </si>
  <si>
    <t>Usluge tekućeg i investicijskog održavanja MO BREŠKA GREDA</t>
  </si>
  <si>
    <t>Usluge tekućeg i investicijskog održavanja građevinskih objekata</t>
  </si>
  <si>
    <t>Oborinska odvodnja</t>
  </si>
  <si>
    <t>Vodna naknada</t>
  </si>
  <si>
    <t>Uređenje zelenih trgova</t>
  </si>
  <si>
    <t>Tarupiranje</t>
  </si>
  <si>
    <t>Odvoz kontejnera</t>
  </si>
  <si>
    <t xml:space="preserve"> Deratizacija i dezinsekcija</t>
  </si>
  <si>
    <t>Održavanje zelenih površina</t>
  </si>
  <si>
    <t>Održavanje javnje rasvjete</t>
  </si>
  <si>
    <t>Dekorativna rasvjeta</t>
  </si>
  <si>
    <t>Održavanje nogostupa i kolnika</t>
  </si>
  <si>
    <t>Održavanje tucaničkih cesta</t>
  </si>
  <si>
    <t>Zimska služba</t>
  </si>
  <si>
    <t>Mali komunalni radovi</t>
  </si>
  <si>
    <t>Horizontalna signalizacija</t>
  </si>
  <si>
    <t>Vertikalna signalizacija</t>
  </si>
  <si>
    <t>POZ.</t>
  </si>
  <si>
    <t>Održavanje objekata u javnoj funkciji</t>
  </si>
  <si>
    <t>Održavanje komunalne infrastrukture</t>
  </si>
  <si>
    <t>Održavanje dječjih igrališta i ostala urbana oprema</t>
  </si>
  <si>
    <t>UKUPNO</t>
  </si>
  <si>
    <t>IZVOR PRIHODA</t>
  </si>
  <si>
    <t>Aktivnost A100006 Program održavanja po zahtjevima MO</t>
  </si>
  <si>
    <t>Uklanjanje arhitektonskih barijera</t>
  </si>
  <si>
    <t>PRIHODI OD PRODAJE FINANCIJSKE I NEFINANCIJSKE IMOVINE</t>
  </si>
  <si>
    <t>KOMUNALNI DOPRINOS</t>
  </si>
  <si>
    <t>PROGRAM 0101</t>
  </si>
  <si>
    <t>PROGRAM 0106</t>
  </si>
  <si>
    <t>Asfaltiranje nerazvrstanih cesta</t>
  </si>
  <si>
    <t>Uređenje groblja</t>
  </si>
  <si>
    <t>Uvođenje sustava video nadzora u Gradu</t>
  </si>
  <si>
    <t>Uređenje pomoćnog nogometnog igrališta Zelenjak</t>
  </si>
  <si>
    <t>Mjerna postaja vodostaja i protoka rijeke Lonje</t>
  </si>
  <si>
    <t>Temeljem članka 35. Zakona o lokalnoj i područnoj (regionalnoj) samoupravi (Narodne novine, broj 33/01,60/01-vjerodostojno tumačenje, 129/05, 109/07, 125/08, 36/09, 150/11, 144/12, 19/13, 137/15 i 123/17), članka 74. Zakona o komunalnom gospodarstvu (Narodne novine, broj 68/18 i 110/18) i članka 35. Statuta Grada Ivanić-Grada (Službeni glasnik, broj 02/14, 01/18 i 03/20),  Gradsko vijeće Grada Ivanić-Grada na svojoj . sjednici održanoj dana  2020., donijelo je sljedeće</t>
  </si>
  <si>
    <t>IZVJEŠĆE O IZVRŠENJU PROGRAMA ODRŽAVANJA KOMUNALNE INFRASTRUKTURE ZA 2019. GODINU</t>
  </si>
  <si>
    <t xml:space="preserve"> Programom građenja objekata i uređaja komunalne infrastrukture za 2019. godinu planiran je opis poslova s procjenom troškova za izgradnju objekata i uređaja komunalne infrastrukture, nabavu opreme i iskaz financijskih sredstava za komunalne djelatnosti koje su Zakonom o komunalnom gospodarstvu navedene i to u ostvarenom iznosu:    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</si>
  <si>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</si>
  <si>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</si>
  <si>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</si>
  <si>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</si>
  <si>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</si>
  <si>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</si>
  <si>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</si>
  <si>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vijeća:</t>
  </si>
  <si>
    <t>Željko Pongrac, pravnik kriminalist</t>
  </si>
  <si>
    <t>II.</t>
  </si>
  <si>
    <t>Ovo Izvješće o izvršenju Programa održavanja komunalne infrastrukture za 2019.  stupa na snagu prvog dana od dana objave u Službenog glasniku Grada Ivanić-Grada.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</si>
</sst>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justify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3" borderId="5" xfId="0" applyFont="1" applyFill="1" applyBorder="1" applyAlignment="1">
      <alignment horizontal="justify" vertical="center"/>
    </xf>
    <xf numFmtId="0" fontId="0" fillId="0" borderId="0" xfId="0" applyFill="1"/>
    <xf numFmtId="4" fontId="0" fillId="0" borderId="0" xfId="0" applyNumberFormat="1" applyFill="1" applyAlignment="1">
      <alignment vertical="center"/>
    </xf>
    <xf numFmtId="0" fontId="0" fillId="0" borderId="0" xfId="0" applyFill="1" applyAlignment="1">
      <alignment wrapText="1"/>
    </xf>
    <xf numFmtId="164" fontId="1" fillId="0" borderId="5" xfId="0" applyNumberFormat="1" applyFont="1" applyFill="1" applyBorder="1" applyAlignment="1">
      <alignment horizontal="right" vertical="center"/>
    </xf>
    <xf numFmtId="164" fontId="1" fillId="0" borderId="6" xfId="0" applyNumberFormat="1" applyFont="1" applyFill="1" applyBorder="1" applyAlignment="1">
      <alignment horizontal="right" vertical="center"/>
    </xf>
    <xf numFmtId="164" fontId="1" fillId="0" borderId="7" xfId="0" applyNumberFormat="1" applyFont="1" applyFill="1" applyBorder="1" applyAlignment="1">
      <alignment horizontal="right" vertical="center"/>
    </xf>
    <xf numFmtId="164" fontId="1" fillId="0" borderId="5" xfId="0" applyNumberFormat="1" applyFont="1" applyFill="1" applyBorder="1" applyAlignment="1">
      <alignment horizontal="right" vertical="center" wrapText="1"/>
    </xf>
    <xf numFmtId="164" fontId="1" fillId="0" borderId="6" xfId="0" applyNumberFormat="1" applyFont="1" applyFill="1" applyBorder="1" applyAlignment="1">
      <alignment horizontal="right" vertical="center" wrapText="1"/>
    </xf>
    <xf numFmtId="164" fontId="1" fillId="0" borderId="7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4" fontId="2" fillId="2" borderId="5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164" fontId="2" fillId="2" borderId="7" xfId="0" applyNumberFormat="1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indent="1"/>
    </xf>
    <xf numFmtId="0" fontId="3" fillId="0" borderId="6" xfId="0" applyFont="1" applyFill="1" applyBorder="1" applyAlignment="1">
      <alignment horizontal="left" vertical="center" indent="1"/>
    </xf>
    <xf numFmtId="0" fontId="3" fillId="0" borderId="7" xfId="0" applyFont="1" applyFill="1" applyBorder="1" applyAlignment="1">
      <alignment horizontal="left" vertical="center" indent="1"/>
    </xf>
    <xf numFmtId="0" fontId="3" fillId="0" borderId="3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0" fontId="3" fillId="0" borderId="4" xfId="0" applyFont="1" applyFill="1" applyBorder="1" applyAlignment="1">
      <alignment horizontal="left" vertical="center" inden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justify" vertical="center"/>
    </xf>
    <xf numFmtId="0" fontId="2" fillId="2" borderId="6" xfId="0" applyFont="1" applyFill="1" applyBorder="1" applyAlignment="1">
      <alignment horizontal="justify" vertical="center"/>
    </xf>
    <xf numFmtId="0" fontId="2" fillId="2" borderId="7" xfId="0" applyFont="1" applyFill="1" applyBorder="1" applyAlignment="1">
      <alignment horizontal="justify"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justify" indent="1"/>
    </xf>
    <xf numFmtId="0" fontId="1" fillId="0" borderId="6" xfId="0" applyFont="1" applyFill="1" applyBorder="1" applyAlignment="1">
      <alignment horizontal="left" vertical="justify" indent="1"/>
    </xf>
    <xf numFmtId="0" fontId="1" fillId="0" borderId="7" xfId="0" applyFont="1" applyFill="1" applyBorder="1" applyAlignment="1">
      <alignment horizontal="left" vertical="justify" inden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164" fontId="2" fillId="3" borderId="5" xfId="0" applyNumberFormat="1" applyFont="1" applyFill="1" applyBorder="1" applyAlignment="1">
      <alignment horizontal="right" vertical="center"/>
    </xf>
    <xf numFmtId="164" fontId="2" fillId="3" borderId="6" xfId="0" applyNumberFormat="1" applyFont="1" applyFill="1" applyBorder="1" applyAlignment="1">
      <alignment horizontal="right" vertical="center"/>
    </xf>
    <xf numFmtId="164" fontId="2" fillId="3" borderId="7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right" vertical="center" wrapText="1"/>
    </xf>
    <xf numFmtId="164" fontId="2" fillId="2" borderId="6" xfId="0" applyNumberFormat="1" applyFont="1" applyFill="1" applyBorder="1" applyAlignment="1">
      <alignment horizontal="right" vertical="center" wrapText="1"/>
    </xf>
    <xf numFmtId="164" fontId="2" fillId="2" borderId="7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64" fontId="1" fillId="0" borderId="4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1" fillId="0" borderId="12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4"/>
  <sheetViews>
    <sheetView tabSelected="1" view="pageBreakPreview" topLeftCell="A64" zoomScaleNormal="100" zoomScaleSheetLayoutView="100" workbookViewId="0">
      <selection activeCell="A2" sqref="A2:L2"/>
    </sheetView>
  </sheetViews>
  <sheetFormatPr defaultRowHeight="15" x14ac:dyDescent="0.25"/>
  <cols>
    <col min="1" max="5" width="7.140625" style="3" customWidth="1"/>
    <col min="6" max="8" width="7.140625" style="4" customWidth="1"/>
    <col min="9" max="12" width="7.140625" style="3" customWidth="1"/>
  </cols>
  <sheetData>
    <row r="1" spans="1:12" ht="96" customHeight="1" x14ac:dyDescent="0.25">
      <c r="A1" s="90" t="s">
        <v>69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</row>
    <row r="2" spans="1:12" ht="53.25" customHeight="1" x14ac:dyDescent="0.25">
      <c r="A2" s="92" t="s">
        <v>70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1:12" ht="42" customHeight="1" x14ac:dyDescent="0.25">
      <c r="A3" s="91" t="s">
        <v>71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</row>
    <row r="4" spans="1:12" ht="83.2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</row>
    <row r="6" spans="1:12" ht="29.25" customHeight="1" x14ac:dyDescent="0.25">
      <c r="A6" s="5" t="s">
        <v>52</v>
      </c>
      <c r="B6" s="45" t="s">
        <v>0</v>
      </c>
      <c r="C6" s="46"/>
      <c r="D6" s="46"/>
      <c r="E6" s="47"/>
      <c r="F6" s="73" t="s">
        <v>1</v>
      </c>
      <c r="G6" s="73"/>
      <c r="H6" s="74"/>
      <c r="I6" s="46" t="s">
        <v>2</v>
      </c>
      <c r="J6" s="46"/>
      <c r="K6" s="46"/>
      <c r="L6" s="47"/>
    </row>
    <row r="7" spans="1:12" ht="30.75" customHeight="1" x14ac:dyDescent="0.25">
      <c r="A7" s="7" t="s">
        <v>62</v>
      </c>
      <c r="B7" s="63" t="s">
        <v>54</v>
      </c>
      <c r="C7" s="63"/>
      <c r="D7" s="63"/>
      <c r="E7" s="63"/>
      <c r="F7" s="78">
        <f>SUM(F8,F12,F21,F25,F32,F36,)</f>
        <v>7837000</v>
      </c>
      <c r="G7" s="79"/>
      <c r="H7" s="80"/>
      <c r="I7" s="78">
        <f>SUM(I8,I12,I21,I25,I32,I36)</f>
        <v>7540570.3999999994</v>
      </c>
      <c r="J7" s="79"/>
      <c r="K7" s="79"/>
      <c r="L7" s="80"/>
    </row>
    <row r="8" spans="1:12" s="2" customFormat="1" ht="24" customHeight="1" x14ac:dyDescent="0.25">
      <c r="A8" s="48" t="s">
        <v>3</v>
      </c>
      <c r="B8" s="49"/>
      <c r="C8" s="49"/>
      <c r="D8" s="49"/>
      <c r="E8" s="50"/>
      <c r="F8" s="18">
        <f>SUM(F9:H11)</f>
        <v>847000</v>
      </c>
      <c r="G8" s="19"/>
      <c r="H8" s="20"/>
      <c r="I8" s="18">
        <f>SUM(I9:L11)</f>
        <v>846361.38000000012</v>
      </c>
      <c r="J8" s="19"/>
      <c r="K8" s="19"/>
      <c r="L8" s="20"/>
    </row>
    <row r="9" spans="1:12" ht="21" customHeight="1" x14ac:dyDescent="0.25">
      <c r="A9" s="54" t="s">
        <v>16</v>
      </c>
      <c r="B9" s="55"/>
      <c r="C9" s="55"/>
      <c r="D9" s="55"/>
      <c r="E9" s="56"/>
      <c r="F9" s="11">
        <v>590000</v>
      </c>
      <c r="G9" s="12"/>
      <c r="H9" s="13"/>
      <c r="I9" s="85">
        <v>586879.43000000005</v>
      </c>
      <c r="J9" s="85"/>
      <c r="K9" s="85"/>
      <c r="L9" s="86"/>
    </row>
    <row r="10" spans="1:12" ht="22.5" customHeight="1" x14ac:dyDescent="0.25">
      <c r="A10" s="57" t="s">
        <v>44</v>
      </c>
      <c r="B10" s="58"/>
      <c r="C10" s="58"/>
      <c r="D10" s="58"/>
      <c r="E10" s="59"/>
      <c r="F10" s="11">
        <v>167000</v>
      </c>
      <c r="G10" s="12"/>
      <c r="H10" s="13"/>
      <c r="I10" s="12">
        <v>169481.95</v>
      </c>
      <c r="J10" s="12"/>
      <c r="K10" s="12"/>
      <c r="L10" s="13"/>
    </row>
    <row r="11" spans="1:12" ht="23.25" customHeight="1" x14ac:dyDescent="0.25">
      <c r="A11" s="60" t="s">
        <v>45</v>
      </c>
      <c r="B11" s="61"/>
      <c r="C11" s="61"/>
      <c r="D11" s="61"/>
      <c r="E11" s="62"/>
      <c r="F11" s="11">
        <v>90000</v>
      </c>
      <c r="G11" s="12"/>
      <c r="H11" s="13"/>
      <c r="I11" s="85">
        <v>90000</v>
      </c>
      <c r="J11" s="85"/>
      <c r="K11" s="85"/>
      <c r="L11" s="86"/>
    </row>
    <row r="12" spans="1:12" ht="29.25" customHeight="1" x14ac:dyDescent="0.25">
      <c r="A12" s="51" t="s">
        <v>4</v>
      </c>
      <c r="B12" s="52"/>
      <c r="C12" s="52"/>
      <c r="D12" s="52"/>
      <c r="E12" s="53"/>
      <c r="F12" s="18">
        <f>SUM(F13:H20)</f>
        <v>2155000</v>
      </c>
      <c r="G12" s="19"/>
      <c r="H12" s="20"/>
      <c r="I12" s="19">
        <f>SUM(I13:L20)</f>
        <v>1987104.74</v>
      </c>
      <c r="J12" s="19"/>
      <c r="K12" s="19"/>
      <c r="L12" s="20"/>
    </row>
    <row r="13" spans="1:12" ht="21.75" customHeight="1" x14ac:dyDescent="0.25">
      <c r="A13" s="27" t="s">
        <v>46</v>
      </c>
      <c r="B13" s="27"/>
      <c r="C13" s="27"/>
      <c r="D13" s="27"/>
      <c r="E13" s="27"/>
      <c r="F13" s="89">
        <v>200000</v>
      </c>
      <c r="G13" s="89"/>
      <c r="H13" s="89"/>
      <c r="I13" s="89">
        <v>165432.5</v>
      </c>
      <c r="J13" s="89"/>
      <c r="K13" s="89"/>
      <c r="L13" s="89"/>
    </row>
    <row r="14" spans="1:12" ht="21.75" customHeight="1" x14ac:dyDescent="0.25">
      <c r="A14" s="21" t="s">
        <v>47</v>
      </c>
      <c r="B14" s="22"/>
      <c r="C14" s="22"/>
      <c r="D14" s="22"/>
      <c r="E14" s="23"/>
      <c r="F14" s="11">
        <v>225000</v>
      </c>
      <c r="G14" s="12"/>
      <c r="H14" s="13"/>
      <c r="I14" s="11">
        <v>224825</v>
      </c>
      <c r="J14" s="12"/>
      <c r="K14" s="12"/>
      <c r="L14" s="13"/>
    </row>
    <row r="15" spans="1:12" ht="21" customHeight="1" x14ac:dyDescent="0.25">
      <c r="A15" s="27" t="s">
        <v>48</v>
      </c>
      <c r="B15" s="27"/>
      <c r="C15" s="27"/>
      <c r="D15" s="27"/>
      <c r="E15" s="27"/>
      <c r="F15" s="17">
        <v>500000</v>
      </c>
      <c r="G15" s="17"/>
      <c r="H15" s="17"/>
      <c r="I15" s="17">
        <v>366375.62</v>
      </c>
      <c r="J15" s="17"/>
      <c r="K15" s="17"/>
      <c r="L15" s="17"/>
    </row>
    <row r="16" spans="1:12" ht="20.25" customHeight="1" x14ac:dyDescent="0.25">
      <c r="A16" s="26" t="s">
        <v>59</v>
      </c>
      <c r="B16" s="26"/>
      <c r="C16" s="26"/>
      <c r="D16" s="26"/>
      <c r="E16" s="26"/>
      <c r="F16" s="17">
        <v>25000</v>
      </c>
      <c r="G16" s="17"/>
      <c r="H16" s="17"/>
      <c r="I16" s="17">
        <v>14000</v>
      </c>
      <c r="J16" s="17"/>
      <c r="K16" s="17"/>
      <c r="L16" s="17"/>
    </row>
    <row r="17" spans="1:17" ht="23.25" customHeight="1" x14ac:dyDescent="0.25">
      <c r="A17" s="27" t="s">
        <v>49</v>
      </c>
      <c r="B17" s="27"/>
      <c r="C17" s="27"/>
      <c r="D17" s="27"/>
      <c r="E17" s="27"/>
      <c r="F17" s="17">
        <v>725000</v>
      </c>
      <c r="G17" s="17"/>
      <c r="H17" s="17"/>
      <c r="I17" s="17">
        <v>753071.94</v>
      </c>
      <c r="J17" s="17"/>
      <c r="K17" s="17"/>
      <c r="L17" s="17"/>
    </row>
    <row r="18" spans="1:17" ht="21.75" customHeight="1" x14ac:dyDescent="0.25">
      <c r="A18" s="27" t="s">
        <v>50</v>
      </c>
      <c r="B18" s="27"/>
      <c r="C18" s="27"/>
      <c r="D18" s="27"/>
      <c r="E18" s="27"/>
      <c r="F18" s="17">
        <v>200000</v>
      </c>
      <c r="G18" s="17"/>
      <c r="H18" s="17"/>
      <c r="I18" s="17">
        <v>190116.13</v>
      </c>
      <c r="J18" s="17"/>
      <c r="K18" s="17"/>
      <c r="L18" s="17"/>
    </row>
    <row r="19" spans="1:17" ht="21.75" customHeight="1" x14ac:dyDescent="0.25">
      <c r="A19" s="27" t="s">
        <v>51</v>
      </c>
      <c r="B19" s="27"/>
      <c r="C19" s="27"/>
      <c r="D19" s="27"/>
      <c r="E19" s="27"/>
      <c r="F19" s="17">
        <v>75000</v>
      </c>
      <c r="G19" s="17"/>
      <c r="H19" s="17"/>
      <c r="I19" s="17">
        <v>67935</v>
      </c>
      <c r="J19" s="17"/>
      <c r="K19" s="17"/>
      <c r="L19" s="17"/>
    </row>
    <row r="20" spans="1:17" ht="21.75" customHeight="1" x14ac:dyDescent="0.25">
      <c r="A20" s="21" t="s">
        <v>64</v>
      </c>
      <c r="B20" s="22"/>
      <c r="C20" s="22"/>
      <c r="D20" s="22"/>
      <c r="E20" s="23"/>
      <c r="F20" s="11">
        <v>205000</v>
      </c>
      <c r="G20" s="12"/>
      <c r="H20" s="13"/>
      <c r="I20" s="11">
        <v>205348.55</v>
      </c>
      <c r="J20" s="12"/>
      <c r="K20" s="12"/>
      <c r="L20" s="13"/>
      <c r="M20" s="8"/>
      <c r="N20" s="8"/>
    </row>
    <row r="21" spans="1:17" ht="27" customHeight="1" x14ac:dyDescent="0.25">
      <c r="A21" s="28" t="s">
        <v>5</v>
      </c>
      <c r="B21" s="29"/>
      <c r="C21" s="29"/>
      <c r="D21" s="29"/>
      <c r="E21" s="29"/>
      <c r="F21" s="18">
        <f>SUM(F22:H24)</f>
        <v>2960000</v>
      </c>
      <c r="G21" s="19"/>
      <c r="H21" s="20"/>
      <c r="I21" s="19">
        <f>SUM(I22:L24)</f>
        <v>2945818.73</v>
      </c>
      <c r="J21" s="19"/>
      <c r="K21" s="19"/>
      <c r="L21" s="20"/>
    </row>
    <row r="22" spans="1:17" ht="22.5" customHeight="1" x14ac:dyDescent="0.25">
      <c r="A22" s="27" t="s">
        <v>41</v>
      </c>
      <c r="B22" s="27"/>
      <c r="C22" s="27"/>
      <c r="D22" s="27"/>
      <c r="E22" s="27"/>
      <c r="F22" s="89">
        <v>250000</v>
      </c>
      <c r="G22" s="89"/>
      <c r="H22" s="89"/>
      <c r="I22" s="89">
        <v>247503.22</v>
      </c>
      <c r="J22" s="89"/>
      <c r="K22" s="89"/>
      <c r="L22" s="89"/>
    </row>
    <row r="23" spans="1:17" ht="24.75" customHeight="1" x14ac:dyDescent="0.25">
      <c r="A23" s="27" t="s">
        <v>42</v>
      </c>
      <c r="B23" s="27"/>
      <c r="C23" s="27"/>
      <c r="D23" s="27"/>
      <c r="E23" s="27"/>
      <c r="F23" s="17">
        <v>220000</v>
      </c>
      <c r="G23" s="17"/>
      <c r="H23" s="17"/>
      <c r="I23" s="17">
        <v>214709.38</v>
      </c>
      <c r="J23" s="17"/>
      <c r="K23" s="17"/>
      <c r="L23" s="17"/>
    </row>
    <row r="24" spans="1:17" ht="24" customHeight="1" x14ac:dyDescent="0.25">
      <c r="A24" s="27" t="s">
        <v>43</v>
      </c>
      <c r="B24" s="27"/>
      <c r="C24" s="27"/>
      <c r="D24" s="27"/>
      <c r="E24" s="27"/>
      <c r="F24" s="17">
        <v>2490000</v>
      </c>
      <c r="G24" s="17"/>
      <c r="H24" s="17"/>
      <c r="I24" s="17">
        <v>2483606.13</v>
      </c>
      <c r="J24" s="17"/>
      <c r="K24" s="17"/>
      <c r="L24" s="17"/>
    </row>
    <row r="25" spans="1:17" ht="27" customHeight="1" x14ac:dyDescent="0.25">
      <c r="A25" s="24" t="s">
        <v>6</v>
      </c>
      <c r="B25" s="25"/>
      <c r="C25" s="25"/>
      <c r="D25" s="25"/>
      <c r="E25" s="25"/>
      <c r="F25" s="18">
        <f>SUM(F26:H31)</f>
        <v>1065000</v>
      </c>
      <c r="G25" s="19"/>
      <c r="H25" s="20"/>
      <c r="I25" s="19">
        <f>SUM(I26:L31)</f>
        <v>1032221.9299999999</v>
      </c>
      <c r="J25" s="19"/>
      <c r="K25" s="19"/>
      <c r="L25" s="20"/>
    </row>
    <row r="26" spans="1:17" ht="21.75" customHeight="1" x14ac:dyDescent="0.25">
      <c r="A26" s="27" t="s">
        <v>39</v>
      </c>
      <c r="B26" s="27"/>
      <c r="C26" s="27"/>
      <c r="D26" s="27"/>
      <c r="E26" s="27"/>
      <c r="F26" s="17">
        <v>90000</v>
      </c>
      <c r="G26" s="17"/>
      <c r="H26" s="17"/>
      <c r="I26" s="17">
        <v>87108.4</v>
      </c>
      <c r="J26" s="17"/>
      <c r="K26" s="17"/>
      <c r="L26" s="17"/>
    </row>
    <row r="27" spans="1:17" ht="21" customHeight="1" x14ac:dyDescent="0.25">
      <c r="A27" s="27" t="s">
        <v>65</v>
      </c>
      <c r="B27" s="27"/>
      <c r="C27" s="27"/>
      <c r="D27" s="27"/>
      <c r="E27" s="27"/>
      <c r="F27" s="17">
        <v>35000</v>
      </c>
      <c r="G27" s="17"/>
      <c r="H27" s="17"/>
      <c r="I27" s="17">
        <v>13125</v>
      </c>
      <c r="J27" s="17"/>
      <c r="K27" s="17"/>
      <c r="L27" s="17"/>
    </row>
    <row r="28" spans="1:17" ht="24" customHeight="1" x14ac:dyDescent="0.25">
      <c r="A28" s="27" t="s">
        <v>40</v>
      </c>
      <c r="B28" s="27"/>
      <c r="C28" s="27"/>
      <c r="D28" s="27"/>
      <c r="E28" s="27"/>
      <c r="F28" s="17">
        <v>350000</v>
      </c>
      <c r="G28" s="17"/>
      <c r="H28" s="17"/>
      <c r="I28" s="17">
        <v>349847.83</v>
      </c>
      <c r="J28" s="17"/>
      <c r="K28" s="17"/>
      <c r="L28" s="17"/>
    </row>
    <row r="29" spans="1:17" s="1" customFormat="1" ht="24.75" customHeight="1" x14ac:dyDescent="0.25">
      <c r="A29" s="26" t="s">
        <v>55</v>
      </c>
      <c r="B29" s="26"/>
      <c r="C29" s="26"/>
      <c r="D29" s="26"/>
      <c r="E29" s="26"/>
      <c r="F29" s="33">
        <v>150000</v>
      </c>
      <c r="G29" s="33"/>
      <c r="H29" s="33"/>
      <c r="I29" s="33">
        <v>147531.25</v>
      </c>
      <c r="J29" s="33"/>
      <c r="K29" s="33"/>
      <c r="L29" s="33"/>
    </row>
    <row r="30" spans="1:17" s="1" customFormat="1" ht="24.75" customHeight="1" x14ac:dyDescent="0.25">
      <c r="A30" s="30" t="s">
        <v>66</v>
      </c>
      <c r="B30" s="31"/>
      <c r="C30" s="31"/>
      <c r="D30" s="31"/>
      <c r="E30" s="32"/>
      <c r="F30" s="11">
        <v>320000</v>
      </c>
      <c r="G30" s="12"/>
      <c r="H30" s="13"/>
      <c r="I30" s="11">
        <v>315837.5</v>
      </c>
      <c r="J30" s="12"/>
      <c r="K30" s="12"/>
      <c r="L30" s="13"/>
      <c r="M30" s="9"/>
      <c r="N30" s="10"/>
      <c r="O30" s="10"/>
      <c r="P30" s="10"/>
      <c r="Q30" s="10"/>
    </row>
    <row r="31" spans="1:17" s="1" customFormat="1" ht="24.75" customHeight="1" x14ac:dyDescent="0.25">
      <c r="A31" s="30" t="s">
        <v>67</v>
      </c>
      <c r="B31" s="31"/>
      <c r="C31" s="31"/>
      <c r="D31" s="31"/>
      <c r="E31" s="32"/>
      <c r="F31" s="14">
        <v>120000</v>
      </c>
      <c r="G31" s="15"/>
      <c r="H31" s="16"/>
      <c r="I31" s="14">
        <v>118771.95</v>
      </c>
      <c r="J31" s="15"/>
      <c r="K31" s="15"/>
      <c r="L31" s="16"/>
      <c r="M31" s="9"/>
      <c r="N31" s="10"/>
      <c r="O31" s="10"/>
      <c r="P31" s="10"/>
      <c r="Q31" s="10"/>
    </row>
    <row r="32" spans="1:17" ht="26.25" customHeight="1" x14ac:dyDescent="0.25">
      <c r="A32" s="34" t="s">
        <v>7</v>
      </c>
      <c r="B32" s="34"/>
      <c r="C32" s="34"/>
      <c r="D32" s="34"/>
      <c r="E32" s="34"/>
      <c r="F32" s="19">
        <f>SUM(F33:H35)</f>
        <v>350000</v>
      </c>
      <c r="G32" s="19"/>
      <c r="H32" s="19"/>
      <c r="I32" s="18">
        <f>SUM(I33:L35)</f>
        <v>347744.71</v>
      </c>
      <c r="J32" s="19"/>
      <c r="K32" s="19"/>
      <c r="L32" s="20"/>
    </row>
    <row r="33" spans="1:12" ht="26.25" customHeight="1" x14ac:dyDescent="0.25">
      <c r="A33" s="27" t="s">
        <v>37</v>
      </c>
      <c r="B33" s="27"/>
      <c r="C33" s="27"/>
      <c r="D33" s="27"/>
      <c r="E33" s="27"/>
      <c r="F33" s="13">
        <v>270000</v>
      </c>
      <c r="G33" s="17"/>
      <c r="H33" s="17"/>
      <c r="I33" s="17">
        <v>265868.46000000002</v>
      </c>
      <c r="J33" s="17"/>
      <c r="K33" s="17"/>
      <c r="L33" s="17"/>
    </row>
    <row r="34" spans="1:12" ht="26.25" customHeight="1" x14ac:dyDescent="0.25">
      <c r="A34" s="27" t="s">
        <v>68</v>
      </c>
      <c r="B34" s="27"/>
      <c r="C34" s="27"/>
      <c r="D34" s="27"/>
      <c r="E34" s="27"/>
      <c r="F34" s="13">
        <v>60000</v>
      </c>
      <c r="G34" s="17"/>
      <c r="H34" s="17"/>
      <c r="I34" s="17">
        <v>58296.25</v>
      </c>
      <c r="J34" s="17"/>
      <c r="K34" s="17"/>
      <c r="L34" s="17"/>
    </row>
    <row r="35" spans="1:12" ht="26.25" customHeight="1" x14ac:dyDescent="0.25">
      <c r="A35" s="27" t="s">
        <v>38</v>
      </c>
      <c r="B35" s="27"/>
      <c r="C35" s="27"/>
      <c r="D35" s="27"/>
      <c r="E35" s="27"/>
      <c r="F35" s="13">
        <v>20000</v>
      </c>
      <c r="G35" s="17"/>
      <c r="H35" s="17"/>
      <c r="I35" s="17">
        <v>23580</v>
      </c>
      <c r="J35" s="17"/>
      <c r="K35" s="17"/>
      <c r="L35" s="17"/>
    </row>
    <row r="36" spans="1:12" ht="34.5" customHeight="1" x14ac:dyDescent="0.25">
      <c r="A36" s="24" t="s">
        <v>58</v>
      </c>
      <c r="B36" s="25"/>
      <c r="C36" s="25"/>
      <c r="D36" s="25"/>
      <c r="E36" s="25"/>
      <c r="F36" s="18">
        <f>SUM(F37:H56)</f>
        <v>460000</v>
      </c>
      <c r="G36" s="19"/>
      <c r="H36" s="20"/>
      <c r="I36" s="19">
        <f>SUM(I37:L56)</f>
        <v>381318.91</v>
      </c>
      <c r="J36" s="19"/>
      <c r="K36" s="19"/>
      <c r="L36" s="20"/>
    </row>
    <row r="37" spans="1:12" s="1" customFormat="1" ht="29.25" customHeight="1" x14ac:dyDescent="0.25">
      <c r="A37" s="26" t="s">
        <v>36</v>
      </c>
      <c r="B37" s="26"/>
      <c r="C37" s="26"/>
      <c r="D37" s="26"/>
      <c r="E37" s="26"/>
      <c r="F37" s="14">
        <v>250000</v>
      </c>
      <c r="G37" s="15"/>
      <c r="H37" s="16"/>
      <c r="I37" s="14">
        <v>249154.33</v>
      </c>
      <c r="J37" s="15"/>
      <c r="K37" s="15"/>
      <c r="L37" s="16"/>
    </row>
    <row r="38" spans="1:12" s="1" customFormat="1" ht="29.25" customHeight="1" x14ac:dyDescent="0.25">
      <c r="A38" s="26" t="s">
        <v>35</v>
      </c>
      <c r="B38" s="26"/>
      <c r="C38" s="26"/>
      <c r="D38" s="26"/>
      <c r="E38" s="26"/>
      <c r="F38" s="14">
        <v>10000</v>
      </c>
      <c r="G38" s="15"/>
      <c r="H38" s="16"/>
      <c r="I38" s="14">
        <v>9952.75</v>
      </c>
      <c r="J38" s="15"/>
      <c r="K38" s="15"/>
      <c r="L38" s="16"/>
    </row>
    <row r="39" spans="1:12" s="1" customFormat="1" ht="29.25" customHeight="1" x14ac:dyDescent="0.25">
      <c r="A39" s="26" t="s">
        <v>34</v>
      </c>
      <c r="B39" s="26"/>
      <c r="C39" s="26"/>
      <c r="D39" s="26"/>
      <c r="E39" s="26"/>
      <c r="F39" s="14">
        <v>15000</v>
      </c>
      <c r="G39" s="15"/>
      <c r="H39" s="16"/>
      <c r="I39" s="14">
        <v>14270</v>
      </c>
      <c r="J39" s="15"/>
      <c r="K39" s="15"/>
      <c r="L39" s="16"/>
    </row>
    <row r="40" spans="1:12" s="1" customFormat="1" ht="30" customHeight="1" x14ac:dyDescent="0.25">
      <c r="A40" s="26" t="s">
        <v>33</v>
      </c>
      <c r="B40" s="26"/>
      <c r="C40" s="26"/>
      <c r="D40" s="26"/>
      <c r="E40" s="26"/>
      <c r="F40" s="14">
        <v>10000</v>
      </c>
      <c r="G40" s="15"/>
      <c r="H40" s="16"/>
      <c r="I40" s="14">
        <v>10000</v>
      </c>
      <c r="J40" s="15"/>
      <c r="K40" s="15"/>
      <c r="L40" s="16"/>
    </row>
    <row r="41" spans="1:12" s="1" customFormat="1" ht="29.25" customHeight="1" x14ac:dyDescent="0.25">
      <c r="A41" s="26" t="s">
        <v>32</v>
      </c>
      <c r="B41" s="26"/>
      <c r="C41" s="26"/>
      <c r="D41" s="26"/>
      <c r="E41" s="26"/>
      <c r="F41" s="14">
        <v>10000</v>
      </c>
      <c r="G41" s="15"/>
      <c r="H41" s="16"/>
      <c r="I41" s="14">
        <v>1906.9</v>
      </c>
      <c r="J41" s="15"/>
      <c r="K41" s="15"/>
      <c r="L41" s="16"/>
    </row>
    <row r="42" spans="1:12" s="1" customFormat="1" ht="29.25" customHeight="1" x14ac:dyDescent="0.25">
      <c r="A42" s="26" t="s">
        <v>31</v>
      </c>
      <c r="B42" s="26"/>
      <c r="C42" s="26"/>
      <c r="D42" s="26"/>
      <c r="E42" s="26"/>
      <c r="F42" s="14">
        <v>10000</v>
      </c>
      <c r="G42" s="15"/>
      <c r="H42" s="16"/>
      <c r="I42" s="14">
        <v>10000</v>
      </c>
      <c r="J42" s="15"/>
      <c r="K42" s="15"/>
      <c r="L42" s="16"/>
    </row>
    <row r="43" spans="1:12" ht="33" customHeight="1" x14ac:dyDescent="0.25">
      <c r="A43" s="26" t="s">
        <v>30</v>
      </c>
      <c r="B43" s="26"/>
      <c r="C43" s="26"/>
      <c r="D43" s="26"/>
      <c r="E43" s="26"/>
      <c r="F43" s="11">
        <v>15000</v>
      </c>
      <c r="G43" s="12"/>
      <c r="H43" s="13"/>
      <c r="I43" s="11">
        <v>8120.31</v>
      </c>
      <c r="J43" s="12"/>
      <c r="K43" s="12"/>
      <c r="L43" s="13"/>
    </row>
    <row r="44" spans="1:12" s="1" customFormat="1" ht="28.5" customHeight="1" x14ac:dyDescent="0.25">
      <c r="A44" s="26" t="s">
        <v>29</v>
      </c>
      <c r="B44" s="26"/>
      <c r="C44" s="26"/>
      <c r="D44" s="26"/>
      <c r="E44" s="26"/>
      <c r="F44" s="14">
        <v>10000</v>
      </c>
      <c r="G44" s="15"/>
      <c r="H44" s="16"/>
      <c r="I44" s="14">
        <v>6229.63</v>
      </c>
      <c r="J44" s="15"/>
      <c r="K44" s="15"/>
      <c r="L44" s="16"/>
    </row>
    <row r="45" spans="1:12" s="1" customFormat="1" ht="30" customHeight="1" x14ac:dyDescent="0.25">
      <c r="A45" s="26" t="s">
        <v>28</v>
      </c>
      <c r="B45" s="26"/>
      <c r="C45" s="26"/>
      <c r="D45" s="26"/>
      <c r="E45" s="26"/>
      <c r="F45" s="14">
        <v>10000</v>
      </c>
      <c r="G45" s="15"/>
      <c r="H45" s="16"/>
      <c r="I45" s="14">
        <v>7880</v>
      </c>
      <c r="J45" s="15"/>
      <c r="K45" s="15"/>
      <c r="L45" s="16"/>
    </row>
    <row r="46" spans="1:12" s="1" customFormat="1" ht="29.25" customHeight="1" x14ac:dyDescent="0.25">
      <c r="A46" s="26" t="s">
        <v>27</v>
      </c>
      <c r="B46" s="26"/>
      <c r="C46" s="26"/>
      <c r="D46" s="26"/>
      <c r="E46" s="26"/>
      <c r="F46" s="14">
        <v>15000</v>
      </c>
      <c r="G46" s="15"/>
      <c r="H46" s="16"/>
      <c r="I46" s="14">
        <v>20674.990000000002</v>
      </c>
      <c r="J46" s="15"/>
      <c r="K46" s="15"/>
      <c r="L46" s="16"/>
    </row>
    <row r="47" spans="1:12" ht="29.25" customHeight="1" x14ac:dyDescent="0.25">
      <c r="A47" s="26" t="s">
        <v>26</v>
      </c>
      <c r="B47" s="26"/>
      <c r="C47" s="26"/>
      <c r="D47" s="26"/>
      <c r="E47" s="26"/>
      <c r="F47" s="11">
        <v>5000</v>
      </c>
      <c r="G47" s="12"/>
      <c r="H47" s="13"/>
      <c r="I47" s="11">
        <v>5000</v>
      </c>
      <c r="J47" s="12"/>
      <c r="K47" s="12"/>
      <c r="L47" s="13"/>
    </row>
    <row r="48" spans="1:12" s="1" customFormat="1" ht="29.25" customHeight="1" x14ac:dyDescent="0.25">
      <c r="A48" s="26" t="s">
        <v>25</v>
      </c>
      <c r="B48" s="26"/>
      <c r="C48" s="26"/>
      <c r="D48" s="26"/>
      <c r="E48" s="26"/>
      <c r="F48" s="14">
        <v>5000</v>
      </c>
      <c r="G48" s="15"/>
      <c r="H48" s="16"/>
      <c r="I48" s="14">
        <v>5000</v>
      </c>
      <c r="J48" s="15"/>
      <c r="K48" s="15"/>
      <c r="L48" s="16"/>
    </row>
    <row r="49" spans="1:12" s="1" customFormat="1" ht="30.75" customHeight="1" x14ac:dyDescent="0.25">
      <c r="A49" s="26" t="s">
        <v>24</v>
      </c>
      <c r="B49" s="26"/>
      <c r="C49" s="26"/>
      <c r="D49" s="26"/>
      <c r="E49" s="26"/>
      <c r="F49" s="14">
        <v>10000</v>
      </c>
      <c r="G49" s="15"/>
      <c r="H49" s="16"/>
      <c r="I49" s="14">
        <v>0</v>
      </c>
      <c r="J49" s="15"/>
      <c r="K49" s="15"/>
      <c r="L49" s="16"/>
    </row>
    <row r="50" spans="1:12" s="1" customFormat="1" ht="29.25" customHeight="1" x14ac:dyDescent="0.25">
      <c r="A50" s="26" t="s">
        <v>23</v>
      </c>
      <c r="B50" s="26"/>
      <c r="C50" s="26"/>
      <c r="D50" s="26"/>
      <c r="E50" s="26"/>
      <c r="F50" s="14">
        <v>5000</v>
      </c>
      <c r="G50" s="15"/>
      <c r="H50" s="16"/>
      <c r="I50" s="14">
        <v>0</v>
      </c>
      <c r="J50" s="15"/>
      <c r="K50" s="15"/>
      <c r="L50" s="16"/>
    </row>
    <row r="51" spans="1:12" s="1" customFormat="1" ht="30" customHeight="1" x14ac:dyDescent="0.25">
      <c r="A51" s="26" t="s">
        <v>22</v>
      </c>
      <c r="B51" s="26"/>
      <c r="C51" s="26"/>
      <c r="D51" s="26"/>
      <c r="E51" s="26"/>
      <c r="F51" s="14">
        <v>10000</v>
      </c>
      <c r="G51" s="15"/>
      <c r="H51" s="16"/>
      <c r="I51" s="14">
        <v>0</v>
      </c>
      <c r="J51" s="15"/>
      <c r="K51" s="15"/>
      <c r="L51" s="16"/>
    </row>
    <row r="52" spans="1:12" ht="30" customHeight="1" x14ac:dyDescent="0.25">
      <c r="A52" s="26" t="s">
        <v>21</v>
      </c>
      <c r="B52" s="26"/>
      <c r="C52" s="26"/>
      <c r="D52" s="26"/>
      <c r="E52" s="26"/>
      <c r="F52" s="11">
        <v>15000</v>
      </c>
      <c r="G52" s="12"/>
      <c r="H52" s="13"/>
      <c r="I52" s="11">
        <v>0</v>
      </c>
      <c r="J52" s="12"/>
      <c r="K52" s="12"/>
      <c r="L52" s="13"/>
    </row>
    <row r="53" spans="1:12" ht="28.5" customHeight="1" x14ac:dyDescent="0.25">
      <c r="A53" s="26" t="s">
        <v>20</v>
      </c>
      <c r="B53" s="26"/>
      <c r="C53" s="26"/>
      <c r="D53" s="26"/>
      <c r="E53" s="26"/>
      <c r="F53" s="11">
        <v>15000</v>
      </c>
      <c r="G53" s="12"/>
      <c r="H53" s="13"/>
      <c r="I53" s="14">
        <v>10970</v>
      </c>
      <c r="J53" s="15"/>
      <c r="K53" s="15"/>
      <c r="L53" s="16"/>
    </row>
    <row r="54" spans="1:12" s="1" customFormat="1" ht="29.25" customHeight="1" x14ac:dyDescent="0.25">
      <c r="A54" s="26" t="s">
        <v>19</v>
      </c>
      <c r="B54" s="26"/>
      <c r="C54" s="26"/>
      <c r="D54" s="26"/>
      <c r="E54" s="26"/>
      <c r="F54" s="14">
        <v>15000</v>
      </c>
      <c r="G54" s="15"/>
      <c r="H54" s="16"/>
      <c r="I54" s="14">
        <v>14950</v>
      </c>
      <c r="J54" s="15"/>
      <c r="K54" s="15"/>
      <c r="L54" s="16"/>
    </row>
    <row r="55" spans="1:12" ht="30.75" customHeight="1" x14ac:dyDescent="0.25">
      <c r="A55" s="26" t="s">
        <v>18</v>
      </c>
      <c r="B55" s="26"/>
      <c r="C55" s="26"/>
      <c r="D55" s="26"/>
      <c r="E55" s="26"/>
      <c r="F55" s="11">
        <v>15000</v>
      </c>
      <c r="G55" s="12"/>
      <c r="H55" s="13"/>
      <c r="I55" s="14">
        <v>4337.5</v>
      </c>
      <c r="J55" s="15"/>
      <c r="K55" s="15"/>
      <c r="L55" s="16"/>
    </row>
    <row r="56" spans="1:12" s="1" customFormat="1" ht="29.25" customHeight="1" x14ac:dyDescent="0.25">
      <c r="A56" s="26" t="s">
        <v>17</v>
      </c>
      <c r="B56" s="26"/>
      <c r="C56" s="26"/>
      <c r="D56" s="26"/>
      <c r="E56" s="26"/>
      <c r="F56" s="14">
        <v>10000</v>
      </c>
      <c r="G56" s="15"/>
      <c r="H56" s="16"/>
      <c r="I56" s="14">
        <v>2872.5</v>
      </c>
      <c r="J56" s="15"/>
      <c r="K56" s="15"/>
      <c r="L56" s="16"/>
    </row>
    <row r="57" spans="1:12" ht="30.75" customHeight="1" x14ac:dyDescent="0.25">
      <c r="A57" s="7" t="s">
        <v>63</v>
      </c>
      <c r="B57" s="70" t="s">
        <v>53</v>
      </c>
      <c r="C57" s="71"/>
      <c r="D57" s="71"/>
      <c r="E57" s="72"/>
      <c r="F57" s="78">
        <f>SUM(F58)</f>
        <v>2105000</v>
      </c>
      <c r="G57" s="79"/>
      <c r="H57" s="80"/>
      <c r="I57" s="78">
        <f>SUM(I58)</f>
        <v>2174847.2599999998</v>
      </c>
      <c r="J57" s="79"/>
      <c r="K57" s="79"/>
      <c r="L57" s="80"/>
    </row>
    <row r="58" spans="1:12" s="1" customFormat="1" ht="29.25" customHeight="1" x14ac:dyDescent="0.25">
      <c r="A58" s="24" t="s">
        <v>8</v>
      </c>
      <c r="B58" s="25"/>
      <c r="C58" s="25"/>
      <c r="D58" s="25"/>
      <c r="E58" s="25"/>
      <c r="F58" s="82">
        <f>SUM(F59:H65)</f>
        <v>2105000</v>
      </c>
      <c r="G58" s="83"/>
      <c r="H58" s="84"/>
      <c r="I58" s="83">
        <f>SUM(I59:L65)</f>
        <v>2174847.2599999998</v>
      </c>
      <c r="J58" s="83"/>
      <c r="K58" s="83"/>
      <c r="L58" s="84"/>
    </row>
    <row r="59" spans="1:12" ht="25.5" customHeight="1" x14ac:dyDescent="0.25">
      <c r="A59" s="27" t="s">
        <v>16</v>
      </c>
      <c r="B59" s="27"/>
      <c r="C59" s="27"/>
      <c r="D59" s="27"/>
      <c r="E59" s="27"/>
      <c r="F59" s="17">
        <v>310000</v>
      </c>
      <c r="G59" s="17"/>
      <c r="H59" s="17"/>
      <c r="I59" s="17">
        <v>327934.78000000003</v>
      </c>
      <c r="J59" s="17"/>
      <c r="K59" s="17"/>
      <c r="L59" s="17"/>
    </row>
    <row r="60" spans="1:12" ht="23.25" customHeight="1" x14ac:dyDescent="0.25">
      <c r="A60" s="27" t="s">
        <v>15</v>
      </c>
      <c r="B60" s="27"/>
      <c r="C60" s="27"/>
      <c r="D60" s="27"/>
      <c r="E60" s="27"/>
      <c r="F60" s="17">
        <v>320000</v>
      </c>
      <c r="G60" s="17"/>
      <c r="H60" s="17"/>
      <c r="I60" s="17">
        <v>338772.06</v>
      </c>
      <c r="J60" s="17"/>
      <c r="K60" s="17"/>
      <c r="L60" s="17"/>
    </row>
    <row r="61" spans="1:12" ht="24.75" customHeight="1" x14ac:dyDescent="0.25">
      <c r="A61" s="27" t="s">
        <v>14</v>
      </c>
      <c r="B61" s="27"/>
      <c r="C61" s="27"/>
      <c r="D61" s="27"/>
      <c r="E61" s="27"/>
      <c r="F61" s="17">
        <v>115000</v>
      </c>
      <c r="G61" s="17"/>
      <c r="H61" s="17"/>
      <c r="I61" s="17">
        <v>114913.22</v>
      </c>
      <c r="J61" s="17"/>
      <c r="K61" s="17"/>
      <c r="L61" s="17"/>
    </row>
    <row r="62" spans="1:12" ht="23.25" customHeight="1" x14ac:dyDescent="0.25">
      <c r="A62" s="27" t="s">
        <v>13</v>
      </c>
      <c r="B62" s="27"/>
      <c r="C62" s="27"/>
      <c r="D62" s="27"/>
      <c r="E62" s="27"/>
      <c r="F62" s="17">
        <v>65000</v>
      </c>
      <c r="G62" s="17"/>
      <c r="H62" s="17"/>
      <c r="I62" s="17">
        <v>71316.38</v>
      </c>
      <c r="J62" s="17"/>
      <c r="K62" s="17"/>
      <c r="L62" s="17"/>
    </row>
    <row r="63" spans="1:12" s="1" customFormat="1" ht="24" customHeight="1" x14ac:dyDescent="0.25">
      <c r="A63" s="26" t="s">
        <v>12</v>
      </c>
      <c r="B63" s="26"/>
      <c r="C63" s="26"/>
      <c r="D63" s="26"/>
      <c r="E63" s="26"/>
      <c r="F63" s="33">
        <v>850000</v>
      </c>
      <c r="G63" s="33"/>
      <c r="H63" s="33"/>
      <c r="I63" s="33">
        <v>869670.87</v>
      </c>
      <c r="J63" s="33"/>
      <c r="K63" s="33"/>
      <c r="L63" s="33"/>
    </row>
    <row r="64" spans="1:12" ht="21.75" customHeight="1" x14ac:dyDescent="0.25">
      <c r="A64" s="26" t="s">
        <v>11</v>
      </c>
      <c r="B64" s="26"/>
      <c r="C64" s="26"/>
      <c r="D64" s="26"/>
      <c r="E64" s="26"/>
      <c r="F64" s="17">
        <v>300000</v>
      </c>
      <c r="G64" s="17"/>
      <c r="H64" s="17"/>
      <c r="I64" s="17">
        <v>308082.45</v>
      </c>
      <c r="J64" s="17"/>
      <c r="K64" s="17"/>
      <c r="L64" s="17"/>
    </row>
    <row r="65" spans="1:12" ht="23.25" customHeight="1" x14ac:dyDescent="0.25">
      <c r="A65" s="27" t="s">
        <v>10</v>
      </c>
      <c r="B65" s="27"/>
      <c r="C65" s="27"/>
      <c r="D65" s="27"/>
      <c r="E65" s="27"/>
      <c r="F65" s="17">
        <v>145000</v>
      </c>
      <c r="G65" s="17"/>
      <c r="H65" s="17"/>
      <c r="I65" s="17">
        <v>144157.5</v>
      </c>
      <c r="J65" s="17"/>
      <c r="K65" s="17"/>
      <c r="L65" s="17"/>
    </row>
    <row r="66" spans="1:12" x14ac:dyDescent="0.25">
      <c r="B66" s="35"/>
      <c r="C66" s="35"/>
      <c r="D66" s="35"/>
      <c r="E66" s="35"/>
      <c r="F66" s="77"/>
      <c r="G66" s="77"/>
      <c r="H66" s="77"/>
      <c r="I66" s="77"/>
      <c r="J66" s="77"/>
      <c r="K66" s="77"/>
      <c r="L66" s="77"/>
    </row>
    <row r="67" spans="1:12" x14ac:dyDescent="0.25">
      <c r="B67" s="35"/>
      <c r="C67" s="35"/>
      <c r="D67" s="35"/>
      <c r="E67" s="35"/>
      <c r="F67" s="77"/>
      <c r="G67" s="77"/>
      <c r="H67" s="77"/>
      <c r="I67" s="35"/>
      <c r="J67" s="35"/>
      <c r="K67" s="35"/>
      <c r="L67" s="35"/>
    </row>
    <row r="68" spans="1:12" ht="27.75" customHeight="1" x14ac:dyDescent="0.25">
      <c r="A68" s="36" t="s">
        <v>57</v>
      </c>
      <c r="B68" s="37"/>
      <c r="C68" s="37"/>
      <c r="D68" s="37"/>
      <c r="E68" s="38"/>
      <c r="F68" s="81" t="s">
        <v>1</v>
      </c>
      <c r="G68" s="81"/>
      <c r="H68" s="81"/>
      <c r="I68" s="87" t="s">
        <v>2</v>
      </c>
      <c r="J68" s="87"/>
      <c r="K68" s="87"/>
      <c r="L68" s="87"/>
    </row>
    <row r="69" spans="1:12" ht="29.25" customHeight="1" x14ac:dyDescent="0.25">
      <c r="A69" s="39" t="s">
        <v>9</v>
      </c>
      <c r="B69" s="40"/>
      <c r="C69" s="40"/>
      <c r="D69" s="40"/>
      <c r="E69" s="41"/>
      <c r="F69" s="75">
        <f>SUM(F9:H11,F13:H19,F22:H24,F27:H29,F33:H34,F37,F38:H56,F59:H65)</f>
        <v>9187000</v>
      </c>
      <c r="G69" s="75"/>
      <c r="H69" s="75"/>
      <c r="I69" s="17">
        <f>SUM(I8+I12-I20+I21+I25-I30-I31+I32+I36+I58)</f>
        <v>9075459.6600000001</v>
      </c>
      <c r="J69" s="17"/>
      <c r="K69" s="17"/>
      <c r="L69" s="17"/>
    </row>
    <row r="70" spans="1:12" ht="29.25" customHeight="1" x14ac:dyDescent="0.25">
      <c r="A70" s="42" t="s">
        <v>61</v>
      </c>
      <c r="B70" s="43"/>
      <c r="C70" s="43"/>
      <c r="D70" s="43"/>
      <c r="E70" s="44"/>
      <c r="F70" s="11">
        <f>SUM(F20,)</f>
        <v>205000</v>
      </c>
      <c r="G70" s="12"/>
      <c r="H70" s="13"/>
      <c r="I70" s="17">
        <f>SUM(I20,)</f>
        <v>205348.55</v>
      </c>
      <c r="J70" s="17"/>
      <c r="K70" s="17"/>
      <c r="L70" s="17"/>
    </row>
    <row r="71" spans="1:12" ht="30" customHeight="1" x14ac:dyDescent="0.25">
      <c r="A71" s="64" t="s">
        <v>60</v>
      </c>
      <c r="B71" s="65"/>
      <c r="C71" s="65"/>
      <c r="D71" s="65"/>
      <c r="E71" s="66"/>
      <c r="F71" s="75">
        <f>SUM(F30:H31)</f>
        <v>440000</v>
      </c>
      <c r="G71" s="75"/>
      <c r="H71" s="75"/>
      <c r="I71" s="17">
        <f>SUM(I30:L31)</f>
        <v>434609.45</v>
      </c>
      <c r="J71" s="17"/>
      <c r="K71" s="17"/>
      <c r="L71" s="17"/>
    </row>
    <row r="72" spans="1:12" ht="27" customHeight="1" x14ac:dyDescent="0.25">
      <c r="A72" s="67" t="s">
        <v>56</v>
      </c>
      <c r="B72" s="68"/>
      <c r="C72" s="68"/>
      <c r="D72" s="68"/>
      <c r="E72" s="69"/>
      <c r="F72" s="76">
        <f>SUM(F69:H71)</f>
        <v>9832000</v>
      </c>
      <c r="G72" s="76"/>
      <c r="H72" s="76"/>
      <c r="I72" s="88">
        <f>SUM(I69:L71)</f>
        <v>9715417.6600000001</v>
      </c>
      <c r="J72" s="88"/>
      <c r="K72" s="88"/>
      <c r="L72" s="88"/>
    </row>
    <row r="73" spans="1:12" x14ac:dyDescent="0.25">
      <c r="B73" s="35"/>
      <c r="C73" s="35"/>
      <c r="D73" s="35"/>
      <c r="E73" s="35"/>
      <c r="F73" s="77"/>
      <c r="G73" s="77"/>
      <c r="H73" s="77"/>
      <c r="I73" s="77"/>
      <c r="J73" s="35"/>
      <c r="K73" s="35"/>
      <c r="L73" s="35"/>
    </row>
    <row r="74" spans="1:12" x14ac:dyDescent="0.25">
      <c r="A74" s="94" t="s">
        <v>81</v>
      </c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</row>
    <row r="75" spans="1:12" x14ac:dyDescent="0.25">
      <c r="A75" s="93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</row>
    <row r="76" spans="1:12" ht="28.5" customHeight="1" x14ac:dyDescent="0.25">
      <c r="A76" s="95" t="s">
        <v>82</v>
      </c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</row>
    <row r="77" spans="1:12" ht="17.25" customHeight="1" x14ac:dyDescent="0.25">
      <c r="A77" s="97"/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</row>
    <row r="78" spans="1:12" x14ac:dyDescent="0.25">
      <c r="A78" s="94" t="s">
        <v>72</v>
      </c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</row>
    <row r="79" spans="1:12" x14ac:dyDescent="0.25">
      <c r="A79" s="94" t="s">
        <v>73</v>
      </c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</row>
    <row r="80" spans="1:12" x14ac:dyDescent="0.25">
      <c r="A80" s="94" t="s">
        <v>74</v>
      </c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</row>
    <row r="81" spans="1:12" x14ac:dyDescent="0.25">
      <c r="A81" s="94" t="s">
        <v>75</v>
      </c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</row>
    <row r="82" spans="1:12" x14ac:dyDescent="0.25">
      <c r="A82" s="96" t="s">
        <v>76</v>
      </c>
      <c r="B82" s="96"/>
      <c r="C82" s="96"/>
      <c r="D82" s="96"/>
      <c r="E82" s="96"/>
      <c r="F82" s="77"/>
      <c r="G82" s="77"/>
      <c r="H82" s="77"/>
      <c r="I82" s="35" t="s">
        <v>79</v>
      </c>
      <c r="J82" s="35"/>
      <c r="K82" s="35"/>
      <c r="L82" s="35"/>
    </row>
    <row r="83" spans="1:12" x14ac:dyDescent="0.25">
      <c r="A83" s="96" t="s">
        <v>77</v>
      </c>
      <c r="B83" s="96"/>
      <c r="C83" s="96"/>
      <c r="D83" s="96"/>
      <c r="E83" s="96"/>
      <c r="F83" s="77"/>
      <c r="G83" s="77"/>
      <c r="H83" s="77"/>
      <c r="I83" s="35"/>
      <c r="J83" s="35"/>
      <c r="K83" s="35"/>
      <c r="L83" s="35"/>
    </row>
    <row r="84" spans="1:12" x14ac:dyDescent="0.25">
      <c r="A84" s="96" t="s">
        <v>78</v>
      </c>
      <c r="B84" s="96"/>
      <c r="C84" s="96"/>
      <c r="D84" s="96"/>
      <c r="E84" s="96"/>
      <c r="F84" s="77"/>
      <c r="G84" s="77"/>
      <c r="H84" s="77"/>
      <c r="I84" s="35" t="s">
        <v>80</v>
      </c>
      <c r="J84" s="35"/>
      <c r="K84" s="35"/>
      <c r="L84" s="35"/>
    </row>
    <row r="85" spans="1:12" x14ac:dyDescent="0.25">
      <c r="B85" s="35"/>
      <c r="C85" s="35"/>
      <c r="D85" s="35"/>
      <c r="E85" s="35"/>
      <c r="F85" s="77"/>
      <c r="G85" s="77"/>
      <c r="H85" s="77"/>
      <c r="I85" s="35"/>
      <c r="J85" s="35"/>
      <c r="K85" s="35"/>
      <c r="L85" s="35"/>
    </row>
    <row r="86" spans="1:12" x14ac:dyDescent="0.25">
      <c r="B86" s="35"/>
      <c r="C86" s="35"/>
      <c r="D86" s="35"/>
      <c r="E86" s="35"/>
      <c r="F86" s="77"/>
      <c r="G86" s="77"/>
      <c r="H86" s="77"/>
      <c r="I86" s="35"/>
      <c r="J86" s="35"/>
      <c r="K86" s="35"/>
      <c r="L86" s="35"/>
    </row>
    <row r="87" spans="1:12" x14ac:dyDescent="0.25">
      <c r="B87" s="35"/>
      <c r="C87" s="35"/>
      <c r="D87" s="35"/>
      <c r="E87" s="35"/>
      <c r="F87" s="77"/>
      <c r="G87" s="77"/>
      <c r="H87" s="77"/>
      <c r="I87" s="35"/>
      <c r="J87" s="35"/>
      <c r="K87" s="35"/>
      <c r="L87" s="35"/>
    </row>
    <row r="88" spans="1:12" x14ac:dyDescent="0.25">
      <c r="B88" s="35"/>
      <c r="C88" s="35"/>
      <c r="D88" s="35"/>
      <c r="E88" s="35"/>
      <c r="F88" s="77"/>
      <c r="G88" s="77"/>
      <c r="H88" s="77"/>
      <c r="I88" s="35"/>
      <c r="J88" s="35"/>
      <c r="K88" s="35"/>
      <c r="L88" s="35"/>
    </row>
    <row r="89" spans="1:12" x14ac:dyDescent="0.25">
      <c r="B89" s="35"/>
      <c r="C89" s="35"/>
      <c r="D89" s="35"/>
      <c r="E89" s="35"/>
      <c r="F89" s="77"/>
      <c r="G89" s="77"/>
      <c r="H89" s="77"/>
      <c r="I89" s="35"/>
      <c r="J89" s="35"/>
      <c r="K89" s="35"/>
      <c r="L89" s="35"/>
    </row>
    <row r="90" spans="1:12" x14ac:dyDescent="0.25">
      <c r="B90" s="35"/>
      <c r="C90" s="35"/>
      <c r="D90" s="35"/>
      <c r="E90" s="35"/>
      <c r="F90" s="77"/>
      <c r="G90" s="77"/>
      <c r="H90" s="77"/>
      <c r="I90" s="35"/>
      <c r="J90" s="35"/>
      <c r="K90" s="35"/>
      <c r="L90" s="35"/>
    </row>
    <row r="91" spans="1:12" x14ac:dyDescent="0.25">
      <c r="B91" s="35"/>
      <c r="C91" s="35"/>
      <c r="D91" s="35"/>
      <c r="E91" s="35"/>
      <c r="F91" s="77"/>
      <c r="G91" s="77"/>
      <c r="H91" s="77"/>
      <c r="I91" s="35"/>
      <c r="J91" s="35"/>
      <c r="K91" s="35"/>
      <c r="L91" s="35"/>
    </row>
    <row r="92" spans="1:12" x14ac:dyDescent="0.25">
      <c r="B92" s="35"/>
      <c r="C92" s="35"/>
      <c r="D92" s="35"/>
      <c r="E92" s="35"/>
      <c r="F92" s="77"/>
      <c r="G92" s="77"/>
      <c r="H92" s="77"/>
      <c r="I92" s="35"/>
      <c r="J92" s="35"/>
      <c r="K92" s="35"/>
      <c r="L92" s="35"/>
    </row>
    <row r="93" spans="1:12" x14ac:dyDescent="0.25">
      <c r="B93" s="35"/>
      <c r="C93" s="35"/>
      <c r="D93" s="35"/>
      <c r="E93" s="35"/>
      <c r="F93" s="77"/>
      <c r="G93" s="77"/>
      <c r="H93" s="77"/>
      <c r="I93" s="35"/>
      <c r="J93" s="35"/>
      <c r="K93" s="35"/>
      <c r="L93" s="35"/>
    </row>
    <row r="94" spans="1:12" x14ac:dyDescent="0.25">
      <c r="B94" s="35"/>
      <c r="C94" s="35"/>
      <c r="D94" s="35"/>
      <c r="E94" s="35"/>
      <c r="F94" s="77"/>
      <c r="G94" s="77"/>
      <c r="H94" s="77"/>
      <c r="I94" s="35"/>
      <c r="J94" s="35"/>
      <c r="K94" s="35"/>
      <c r="L94" s="35"/>
    </row>
    <row r="95" spans="1:12" x14ac:dyDescent="0.25">
      <c r="B95" s="35"/>
      <c r="C95" s="35"/>
      <c r="D95" s="35"/>
      <c r="E95" s="35"/>
      <c r="F95" s="77"/>
      <c r="G95" s="77"/>
      <c r="H95" s="77"/>
      <c r="I95" s="35"/>
      <c r="J95" s="35"/>
      <c r="K95" s="35"/>
      <c r="L95" s="35"/>
    </row>
    <row r="96" spans="1:12" x14ac:dyDescent="0.25">
      <c r="B96" s="35"/>
      <c r="C96" s="35"/>
      <c r="D96" s="35"/>
      <c r="E96" s="35"/>
      <c r="F96" s="77"/>
      <c r="G96" s="77"/>
      <c r="H96" s="77"/>
      <c r="I96" s="35"/>
      <c r="J96" s="35"/>
      <c r="K96" s="35"/>
      <c r="L96" s="35"/>
    </row>
    <row r="97" spans="2:12" x14ac:dyDescent="0.25">
      <c r="B97" s="35"/>
      <c r="C97" s="35"/>
      <c r="D97" s="35"/>
      <c r="E97" s="35"/>
      <c r="F97" s="77"/>
      <c r="G97" s="77"/>
      <c r="H97" s="77"/>
      <c r="I97" s="35"/>
      <c r="J97" s="35"/>
      <c r="K97" s="35"/>
      <c r="L97" s="35"/>
    </row>
    <row r="98" spans="2:12" x14ac:dyDescent="0.25">
      <c r="B98" s="35"/>
      <c r="C98" s="35"/>
      <c r="D98" s="35"/>
      <c r="E98" s="35"/>
      <c r="F98" s="77"/>
      <c r="G98" s="77"/>
      <c r="H98" s="77"/>
      <c r="I98" s="35"/>
      <c r="J98" s="35"/>
      <c r="K98" s="35"/>
      <c r="L98" s="35"/>
    </row>
    <row r="99" spans="2:12" x14ac:dyDescent="0.25">
      <c r="B99" s="35"/>
      <c r="C99" s="35"/>
      <c r="D99" s="35"/>
      <c r="E99" s="35"/>
      <c r="F99" s="77"/>
      <c r="G99" s="77"/>
      <c r="H99" s="77"/>
      <c r="I99" s="35"/>
      <c r="J99" s="35"/>
      <c r="K99" s="35"/>
      <c r="L99" s="35"/>
    </row>
    <row r="100" spans="2:12" x14ac:dyDescent="0.25">
      <c r="B100" s="35"/>
      <c r="C100" s="35"/>
      <c r="D100" s="35"/>
      <c r="E100" s="35"/>
      <c r="F100" s="77"/>
      <c r="G100" s="77"/>
      <c r="H100" s="77"/>
      <c r="I100" s="35"/>
      <c r="J100" s="35"/>
      <c r="K100" s="35"/>
      <c r="L100" s="35"/>
    </row>
    <row r="101" spans="2:12" x14ac:dyDescent="0.25">
      <c r="B101" s="35"/>
      <c r="C101" s="35"/>
      <c r="D101" s="35"/>
      <c r="E101" s="35"/>
      <c r="F101" s="77"/>
      <c r="G101" s="77"/>
      <c r="H101" s="77"/>
      <c r="I101" s="35"/>
      <c r="J101" s="35"/>
      <c r="K101" s="35"/>
      <c r="L101" s="35"/>
    </row>
    <row r="102" spans="2:12" x14ac:dyDescent="0.25">
      <c r="B102" s="35"/>
      <c r="C102" s="35"/>
      <c r="D102" s="35"/>
      <c r="E102" s="35"/>
      <c r="F102" s="77"/>
      <c r="G102" s="77"/>
      <c r="H102" s="77"/>
      <c r="I102" s="35"/>
      <c r="J102" s="35"/>
      <c r="K102" s="35"/>
      <c r="L102" s="35"/>
    </row>
    <row r="103" spans="2:12" x14ac:dyDescent="0.25">
      <c r="B103" s="35"/>
      <c r="C103" s="35"/>
      <c r="D103" s="35"/>
      <c r="E103" s="35"/>
      <c r="F103" s="77"/>
      <c r="G103" s="77"/>
      <c r="H103" s="77"/>
      <c r="I103" s="35"/>
      <c r="J103" s="35"/>
      <c r="K103" s="35"/>
      <c r="L103" s="35"/>
    </row>
    <row r="104" spans="2:12" x14ac:dyDescent="0.25">
      <c r="B104" s="35"/>
      <c r="C104" s="35"/>
      <c r="D104" s="35"/>
      <c r="E104" s="35"/>
      <c r="F104" s="77"/>
      <c r="G104" s="77"/>
      <c r="H104" s="77"/>
      <c r="I104" s="35"/>
      <c r="J104" s="35"/>
      <c r="K104" s="35"/>
      <c r="L104" s="35"/>
    </row>
    <row r="105" spans="2:12" x14ac:dyDescent="0.25">
      <c r="B105" s="35"/>
      <c r="C105" s="35"/>
      <c r="D105" s="35"/>
      <c r="E105" s="35"/>
      <c r="F105" s="77"/>
      <c r="G105" s="77"/>
      <c r="H105" s="77"/>
      <c r="I105" s="35"/>
      <c r="J105" s="35"/>
      <c r="K105" s="35"/>
      <c r="L105" s="35"/>
    </row>
    <row r="106" spans="2:12" x14ac:dyDescent="0.25">
      <c r="B106" s="35"/>
      <c r="C106" s="35"/>
      <c r="D106" s="35"/>
      <c r="E106" s="35"/>
      <c r="F106" s="77"/>
      <c r="G106" s="77"/>
      <c r="H106" s="77"/>
      <c r="I106" s="35"/>
      <c r="J106" s="35"/>
      <c r="K106" s="35"/>
      <c r="L106" s="35"/>
    </row>
    <row r="107" spans="2:12" x14ac:dyDescent="0.25">
      <c r="B107" s="35"/>
      <c r="C107" s="35"/>
      <c r="D107" s="35"/>
      <c r="E107" s="35"/>
      <c r="F107" s="77"/>
      <c r="G107" s="77"/>
      <c r="H107" s="77"/>
      <c r="I107" s="35"/>
      <c r="J107" s="35"/>
      <c r="K107" s="35"/>
      <c r="L107" s="35"/>
    </row>
    <row r="108" spans="2:12" x14ac:dyDescent="0.25">
      <c r="B108" s="35"/>
      <c r="C108" s="35"/>
      <c r="D108" s="35"/>
      <c r="E108" s="35"/>
      <c r="F108" s="77"/>
      <c r="G108" s="77"/>
      <c r="H108" s="77"/>
      <c r="I108" s="35"/>
      <c r="J108" s="35"/>
      <c r="K108" s="35"/>
      <c r="L108" s="35"/>
    </row>
    <row r="109" spans="2:12" x14ac:dyDescent="0.25">
      <c r="B109" s="35"/>
      <c r="C109" s="35"/>
      <c r="D109" s="35"/>
      <c r="E109" s="35"/>
      <c r="F109" s="77"/>
      <c r="G109" s="77"/>
      <c r="H109" s="77"/>
      <c r="I109" s="35"/>
      <c r="J109" s="35"/>
      <c r="K109" s="35"/>
      <c r="L109" s="35"/>
    </row>
    <row r="110" spans="2:12" x14ac:dyDescent="0.25">
      <c r="B110" s="35"/>
      <c r="C110" s="35"/>
      <c r="D110" s="35"/>
      <c r="E110" s="35"/>
      <c r="F110" s="77"/>
      <c r="G110" s="77"/>
      <c r="H110" s="77"/>
      <c r="I110" s="35"/>
      <c r="J110" s="35"/>
      <c r="K110" s="35"/>
      <c r="L110" s="35"/>
    </row>
    <row r="111" spans="2:12" x14ac:dyDescent="0.25">
      <c r="B111" s="35"/>
      <c r="C111" s="35"/>
      <c r="D111" s="35"/>
      <c r="E111" s="35"/>
      <c r="F111" s="77"/>
      <c r="G111" s="77"/>
      <c r="H111" s="77"/>
      <c r="I111" s="35"/>
      <c r="J111" s="35"/>
      <c r="K111" s="35"/>
      <c r="L111" s="35"/>
    </row>
    <row r="112" spans="2:12" x14ac:dyDescent="0.25">
      <c r="B112" s="35"/>
      <c r="C112" s="35"/>
      <c r="D112" s="35"/>
      <c r="E112" s="35"/>
      <c r="F112" s="77"/>
      <c r="G112" s="77"/>
      <c r="H112" s="77"/>
      <c r="I112" s="35"/>
      <c r="J112" s="35"/>
      <c r="K112" s="35"/>
      <c r="L112" s="35"/>
    </row>
    <row r="113" spans="2:12" x14ac:dyDescent="0.25">
      <c r="B113" s="35"/>
      <c r="C113" s="35"/>
      <c r="D113" s="35"/>
      <c r="E113" s="35"/>
      <c r="F113" s="77"/>
      <c r="G113" s="77"/>
      <c r="H113" s="77"/>
      <c r="I113" s="35"/>
      <c r="J113" s="35"/>
      <c r="K113" s="35"/>
      <c r="L113" s="35"/>
    </row>
    <row r="114" spans="2:12" x14ac:dyDescent="0.25">
      <c r="B114" s="35"/>
      <c r="C114" s="35"/>
      <c r="D114" s="35"/>
      <c r="E114" s="35"/>
      <c r="F114" s="77"/>
      <c r="G114" s="77"/>
      <c r="H114" s="77"/>
      <c r="I114" s="35"/>
      <c r="J114" s="35"/>
      <c r="K114" s="35"/>
      <c r="L114" s="35"/>
    </row>
    <row r="115" spans="2:12" x14ac:dyDescent="0.25">
      <c r="B115" s="35"/>
      <c r="C115" s="35"/>
      <c r="D115" s="35"/>
      <c r="E115" s="35"/>
      <c r="F115" s="77"/>
      <c r="G115" s="77"/>
      <c r="H115" s="77"/>
      <c r="I115" s="35"/>
      <c r="J115" s="35"/>
      <c r="K115" s="35"/>
      <c r="L115" s="35"/>
    </row>
    <row r="116" spans="2:12" x14ac:dyDescent="0.25">
      <c r="B116" s="35"/>
      <c r="C116" s="35"/>
      <c r="D116" s="35"/>
      <c r="E116" s="35"/>
      <c r="F116" s="77"/>
      <c r="G116" s="77"/>
      <c r="H116" s="77"/>
      <c r="I116" s="35"/>
      <c r="J116" s="35"/>
      <c r="K116" s="35"/>
      <c r="L116" s="35"/>
    </row>
    <row r="117" spans="2:12" x14ac:dyDescent="0.25">
      <c r="B117" s="35"/>
      <c r="C117" s="35"/>
      <c r="D117" s="35"/>
      <c r="E117" s="35"/>
      <c r="F117" s="77"/>
      <c r="G117" s="77"/>
      <c r="H117" s="77"/>
      <c r="I117" s="35"/>
      <c r="J117" s="35"/>
      <c r="K117" s="35"/>
      <c r="L117" s="35"/>
    </row>
    <row r="118" spans="2:12" x14ac:dyDescent="0.25">
      <c r="B118" s="35"/>
      <c r="C118" s="35"/>
      <c r="D118" s="35"/>
      <c r="E118" s="35"/>
      <c r="F118" s="77"/>
      <c r="G118" s="77"/>
      <c r="H118" s="77"/>
      <c r="I118" s="35"/>
      <c r="J118" s="35"/>
      <c r="K118" s="35"/>
      <c r="L118" s="35"/>
    </row>
    <row r="119" spans="2:12" x14ac:dyDescent="0.25">
      <c r="B119" s="35"/>
      <c r="C119" s="35"/>
      <c r="D119" s="35"/>
      <c r="E119" s="35"/>
      <c r="F119" s="77"/>
      <c r="G119" s="77"/>
      <c r="H119" s="77"/>
      <c r="I119" s="35"/>
      <c r="J119" s="35"/>
      <c r="K119" s="35"/>
      <c r="L119" s="35"/>
    </row>
    <row r="120" spans="2:12" x14ac:dyDescent="0.25">
      <c r="B120" s="35"/>
      <c r="C120" s="35"/>
      <c r="D120" s="35"/>
      <c r="E120" s="35"/>
      <c r="F120" s="77"/>
      <c r="G120" s="77"/>
      <c r="H120" s="77"/>
      <c r="I120" s="35"/>
      <c r="J120" s="35"/>
      <c r="K120" s="35"/>
      <c r="L120" s="35"/>
    </row>
    <row r="121" spans="2:12" x14ac:dyDescent="0.25">
      <c r="B121" s="35"/>
      <c r="C121" s="35"/>
      <c r="D121" s="35"/>
      <c r="E121" s="35"/>
      <c r="F121" s="77"/>
      <c r="G121" s="77"/>
      <c r="H121" s="77"/>
      <c r="I121" s="35"/>
      <c r="J121" s="35"/>
      <c r="K121" s="35"/>
      <c r="L121" s="35"/>
    </row>
    <row r="122" spans="2:12" x14ac:dyDescent="0.25">
      <c r="B122" s="35"/>
      <c r="C122" s="35"/>
      <c r="D122" s="35"/>
      <c r="E122" s="35"/>
      <c r="F122" s="77"/>
      <c r="G122" s="77"/>
      <c r="H122" s="77"/>
      <c r="I122" s="35"/>
      <c r="J122" s="35"/>
      <c r="K122" s="35"/>
      <c r="L122" s="35"/>
    </row>
    <row r="123" spans="2:12" x14ac:dyDescent="0.25">
      <c r="B123" s="35"/>
      <c r="C123" s="35"/>
      <c r="D123" s="35"/>
      <c r="E123" s="35"/>
      <c r="F123" s="77"/>
      <c r="G123" s="77"/>
      <c r="H123" s="77"/>
      <c r="I123" s="35"/>
      <c r="J123" s="35"/>
      <c r="K123" s="35"/>
      <c r="L123" s="35"/>
    </row>
    <row r="124" spans="2:12" x14ac:dyDescent="0.25">
      <c r="B124" s="35"/>
      <c r="C124" s="35"/>
      <c r="D124" s="35"/>
      <c r="E124" s="35"/>
      <c r="F124" s="77"/>
      <c r="G124" s="77"/>
      <c r="H124" s="77"/>
      <c r="I124" s="35"/>
      <c r="J124" s="35"/>
      <c r="K124" s="35"/>
      <c r="L124" s="35"/>
    </row>
    <row r="125" spans="2:12" x14ac:dyDescent="0.25">
      <c r="B125" s="35"/>
      <c r="C125" s="35"/>
      <c r="D125" s="35"/>
      <c r="E125" s="35"/>
      <c r="F125" s="77"/>
      <c r="G125" s="77"/>
      <c r="H125" s="77"/>
      <c r="I125" s="35"/>
      <c r="J125" s="35"/>
      <c r="K125" s="35"/>
      <c r="L125" s="35"/>
    </row>
    <row r="126" spans="2:12" x14ac:dyDescent="0.25">
      <c r="B126" s="35"/>
      <c r="C126" s="35"/>
      <c r="D126" s="35"/>
      <c r="E126" s="35"/>
      <c r="F126" s="77"/>
      <c r="G126" s="77"/>
      <c r="H126" s="77"/>
      <c r="I126" s="35"/>
      <c r="J126" s="35"/>
      <c r="K126" s="35"/>
      <c r="L126" s="35"/>
    </row>
    <row r="127" spans="2:12" x14ac:dyDescent="0.25">
      <c r="B127" s="35"/>
      <c r="C127" s="35"/>
      <c r="D127" s="35"/>
      <c r="E127" s="35"/>
      <c r="F127" s="77"/>
      <c r="G127" s="77"/>
      <c r="H127" s="77"/>
      <c r="I127" s="35"/>
      <c r="J127" s="35"/>
      <c r="K127" s="35"/>
      <c r="L127" s="35"/>
    </row>
    <row r="128" spans="2:12" x14ac:dyDescent="0.25">
      <c r="B128" s="35"/>
      <c r="C128" s="35"/>
      <c r="D128" s="35"/>
      <c r="E128" s="35"/>
      <c r="F128" s="77"/>
      <c r="G128" s="77"/>
      <c r="H128" s="77"/>
      <c r="I128" s="35"/>
      <c r="J128" s="35"/>
      <c r="K128" s="35"/>
      <c r="L128" s="35"/>
    </row>
    <row r="129" spans="2:12" x14ac:dyDescent="0.25">
      <c r="B129" s="35"/>
      <c r="C129" s="35"/>
      <c r="D129" s="35"/>
      <c r="E129" s="35"/>
      <c r="F129" s="77"/>
      <c r="G129" s="77"/>
      <c r="H129" s="77"/>
      <c r="I129" s="35"/>
      <c r="J129" s="35"/>
      <c r="K129" s="35"/>
      <c r="L129" s="35"/>
    </row>
    <row r="130" spans="2:12" x14ac:dyDescent="0.25">
      <c r="B130" s="35"/>
      <c r="C130" s="35"/>
      <c r="D130" s="35"/>
      <c r="E130" s="35"/>
      <c r="F130" s="77"/>
      <c r="G130" s="77"/>
      <c r="H130" s="77"/>
      <c r="I130" s="35"/>
      <c r="J130" s="35"/>
      <c r="K130" s="35"/>
      <c r="L130" s="35"/>
    </row>
    <row r="131" spans="2:12" x14ac:dyDescent="0.25">
      <c r="B131" s="35"/>
      <c r="C131" s="35"/>
      <c r="D131" s="35"/>
      <c r="E131" s="35"/>
      <c r="F131" s="77"/>
      <c r="G131" s="77"/>
      <c r="H131" s="77"/>
      <c r="I131" s="35"/>
      <c r="J131" s="35"/>
      <c r="K131" s="35"/>
      <c r="L131" s="35"/>
    </row>
    <row r="132" spans="2:12" x14ac:dyDescent="0.25">
      <c r="B132" s="35"/>
      <c r="C132" s="35"/>
      <c r="D132" s="35"/>
      <c r="E132" s="35"/>
      <c r="F132" s="77"/>
      <c r="G132" s="77"/>
      <c r="H132" s="77"/>
      <c r="I132" s="35"/>
      <c r="J132" s="35"/>
      <c r="K132" s="35"/>
      <c r="L132" s="35"/>
    </row>
    <row r="133" spans="2:12" x14ac:dyDescent="0.25">
      <c r="B133" s="35"/>
      <c r="C133" s="35"/>
      <c r="D133" s="35"/>
      <c r="E133" s="35"/>
      <c r="F133" s="77"/>
      <c r="G133" s="77"/>
      <c r="H133" s="77"/>
      <c r="I133" s="35"/>
      <c r="J133" s="35"/>
      <c r="K133" s="35"/>
      <c r="L133" s="35"/>
    </row>
    <row r="134" spans="2:12" x14ac:dyDescent="0.25">
      <c r="B134" s="35"/>
      <c r="C134" s="35"/>
      <c r="D134" s="35"/>
      <c r="E134" s="35"/>
      <c r="F134" s="77"/>
      <c r="G134" s="77"/>
      <c r="H134" s="77"/>
      <c r="I134" s="35"/>
      <c r="J134" s="35"/>
      <c r="K134" s="35"/>
      <c r="L134" s="35"/>
    </row>
    <row r="135" spans="2:12" x14ac:dyDescent="0.25">
      <c r="B135" s="35"/>
      <c r="C135" s="35"/>
      <c r="D135" s="35"/>
      <c r="E135" s="35"/>
      <c r="F135" s="77"/>
      <c r="G135" s="77"/>
      <c r="H135" s="77"/>
      <c r="I135" s="35"/>
      <c r="J135" s="35"/>
      <c r="K135" s="35"/>
      <c r="L135" s="35"/>
    </row>
    <row r="136" spans="2:12" x14ac:dyDescent="0.25">
      <c r="B136" s="35"/>
      <c r="C136" s="35"/>
      <c r="D136" s="35"/>
      <c r="E136" s="35"/>
      <c r="F136" s="77"/>
      <c r="G136" s="77"/>
      <c r="H136" s="77"/>
      <c r="I136" s="35"/>
      <c r="J136" s="35"/>
      <c r="K136" s="35"/>
      <c r="L136" s="35"/>
    </row>
    <row r="137" spans="2:12" x14ac:dyDescent="0.25">
      <c r="B137" s="35"/>
      <c r="C137" s="35"/>
      <c r="D137" s="35"/>
      <c r="E137" s="35"/>
      <c r="F137" s="77"/>
      <c r="G137" s="77"/>
      <c r="H137" s="77"/>
      <c r="I137" s="35"/>
      <c r="J137" s="35"/>
      <c r="K137" s="35"/>
      <c r="L137" s="35"/>
    </row>
    <row r="138" spans="2:12" x14ac:dyDescent="0.25">
      <c r="B138" s="35"/>
      <c r="C138" s="35"/>
      <c r="D138" s="35"/>
      <c r="E138" s="35"/>
      <c r="F138" s="77"/>
      <c r="G138" s="77"/>
      <c r="H138" s="77"/>
      <c r="I138" s="35"/>
      <c r="J138" s="35"/>
      <c r="K138" s="35"/>
      <c r="L138" s="35"/>
    </row>
    <row r="139" spans="2:12" x14ac:dyDescent="0.25">
      <c r="B139" s="35"/>
      <c r="C139" s="35"/>
      <c r="D139" s="35"/>
      <c r="E139" s="35"/>
      <c r="F139" s="77"/>
      <c r="G139" s="77"/>
      <c r="H139" s="77"/>
      <c r="I139" s="35"/>
      <c r="J139" s="35"/>
      <c r="K139" s="35"/>
      <c r="L139" s="35"/>
    </row>
    <row r="140" spans="2:12" x14ac:dyDescent="0.25">
      <c r="B140" s="35"/>
      <c r="C140" s="35"/>
      <c r="D140" s="35"/>
      <c r="E140" s="35"/>
      <c r="F140" s="77"/>
      <c r="G140" s="77"/>
      <c r="H140" s="77"/>
      <c r="I140" s="35"/>
      <c r="J140" s="35"/>
      <c r="K140" s="35"/>
      <c r="L140" s="35"/>
    </row>
    <row r="141" spans="2:12" x14ac:dyDescent="0.25">
      <c r="B141" s="35"/>
      <c r="C141" s="35"/>
      <c r="D141" s="35"/>
      <c r="E141" s="35"/>
      <c r="F141" s="77"/>
      <c r="G141" s="77"/>
      <c r="H141" s="77"/>
      <c r="I141" s="35"/>
      <c r="J141" s="35"/>
      <c r="K141" s="35"/>
      <c r="L141" s="35"/>
    </row>
    <row r="142" spans="2:12" x14ac:dyDescent="0.25">
      <c r="B142" s="35"/>
      <c r="C142" s="35"/>
      <c r="D142" s="35"/>
      <c r="E142" s="35"/>
      <c r="F142" s="77"/>
      <c r="G142" s="77"/>
      <c r="H142" s="77"/>
      <c r="I142" s="35"/>
      <c r="J142" s="35"/>
      <c r="K142" s="35"/>
      <c r="L142" s="35"/>
    </row>
    <row r="143" spans="2:12" x14ac:dyDescent="0.25">
      <c r="B143" s="35"/>
      <c r="C143" s="35"/>
      <c r="D143" s="35"/>
      <c r="E143" s="35"/>
      <c r="F143" s="77"/>
      <c r="G143" s="77"/>
      <c r="H143" s="77"/>
      <c r="I143" s="35"/>
      <c r="J143" s="35"/>
      <c r="K143" s="35"/>
      <c r="L143" s="35"/>
    </row>
    <row r="144" spans="2:12" x14ac:dyDescent="0.25">
      <c r="B144" s="35"/>
      <c r="C144" s="35"/>
      <c r="D144" s="35"/>
      <c r="E144" s="35"/>
      <c r="F144" s="77"/>
      <c r="G144" s="77"/>
      <c r="H144" s="77"/>
      <c r="I144" s="35"/>
      <c r="J144" s="35"/>
      <c r="K144" s="35"/>
      <c r="L144" s="35"/>
    </row>
    <row r="145" spans="2:12" x14ac:dyDescent="0.25">
      <c r="B145" s="35"/>
      <c r="C145" s="35"/>
      <c r="D145" s="35"/>
      <c r="E145" s="35"/>
      <c r="F145" s="77"/>
      <c r="G145" s="77"/>
      <c r="H145" s="77"/>
      <c r="I145" s="35"/>
      <c r="J145" s="35"/>
      <c r="K145" s="35"/>
      <c r="L145" s="35"/>
    </row>
    <row r="146" spans="2:12" x14ac:dyDescent="0.25">
      <c r="B146" s="35"/>
      <c r="C146" s="35"/>
      <c r="D146" s="35"/>
      <c r="E146" s="35"/>
      <c r="F146" s="77"/>
      <c r="G146" s="77"/>
      <c r="H146" s="77"/>
      <c r="I146" s="35"/>
      <c r="J146" s="35"/>
      <c r="K146" s="35"/>
      <c r="L146" s="35"/>
    </row>
    <row r="147" spans="2:12" x14ac:dyDescent="0.25">
      <c r="B147" s="35"/>
      <c r="C147" s="35"/>
      <c r="D147" s="35"/>
      <c r="E147" s="35"/>
      <c r="F147" s="77"/>
      <c r="G147" s="77"/>
      <c r="H147" s="77"/>
      <c r="I147" s="35"/>
      <c r="J147" s="35"/>
      <c r="K147" s="35"/>
      <c r="L147" s="35"/>
    </row>
    <row r="148" spans="2:12" x14ac:dyDescent="0.25">
      <c r="B148" s="35"/>
      <c r="C148" s="35"/>
      <c r="D148" s="35"/>
      <c r="E148" s="35"/>
      <c r="F148" s="77"/>
      <c r="G148" s="77"/>
      <c r="H148" s="77"/>
      <c r="I148" s="35"/>
      <c r="J148" s="35"/>
      <c r="K148" s="35"/>
      <c r="L148" s="35"/>
    </row>
    <row r="149" spans="2:12" x14ac:dyDescent="0.25">
      <c r="B149" s="35"/>
      <c r="C149" s="35"/>
      <c r="D149" s="35"/>
      <c r="E149" s="35"/>
      <c r="F149" s="77"/>
      <c r="G149" s="77"/>
      <c r="H149" s="77"/>
      <c r="I149" s="35"/>
      <c r="J149" s="35"/>
      <c r="K149" s="35"/>
      <c r="L149" s="35"/>
    </row>
    <row r="150" spans="2:12" x14ac:dyDescent="0.25">
      <c r="B150" s="35"/>
      <c r="C150" s="35"/>
      <c r="D150" s="35"/>
      <c r="E150" s="35"/>
      <c r="F150" s="77"/>
      <c r="G150" s="77"/>
      <c r="H150" s="77"/>
      <c r="I150" s="35"/>
      <c r="J150" s="35"/>
      <c r="K150" s="35"/>
      <c r="L150" s="35"/>
    </row>
    <row r="151" spans="2:12" x14ac:dyDescent="0.25">
      <c r="B151" s="35"/>
      <c r="C151" s="35"/>
      <c r="D151" s="35"/>
      <c r="E151" s="35"/>
      <c r="F151" s="77"/>
      <c r="G151" s="77"/>
      <c r="H151" s="77"/>
      <c r="I151" s="35"/>
      <c r="J151" s="35"/>
      <c r="K151" s="35"/>
      <c r="L151" s="35"/>
    </row>
    <row r="152" spans="2:12" x14ac:dyDescent="0.25">
      <c r="B152" s="35"/>
      <c r="C152" s="35"/>
      <c r="D152" s="35"/>
      <c r="E152" s="35"/>
      <c r="F152" s="77"/>
      <c r="G152" s="77"/>
      <c r="H152" s="77"/>
      <c r="I152" s="35"/>
      <c r="J152" s="35"/>
      <c r="K152" s="35"/>
      <c r="L152" s="35"/>
    </row>
    <row r="153" spans="2:12" x14ac:dyDescent="0.25">
      <c r="B153" s="35"/>
      <c r="C153" s="35"/>
      <c r="D153" s="35"/>
      <c r="E153" s="35"/>
      <c r="F153" s="77"/>
      <c r="G153" s="77"/>
      <c r="H153" s="77"/>
      <c r="I153" s="35"/>
      <c r="J153" s="35"/>
      <c r="K153" s="35"/>
      <c r="L153" s="35"/>
    </row>
    <row r="154" spans="2:12" x14ac:dyDescent="0.25">
      <c r="B154" s="35"/>
      <c r="C154" s="35"/>
      <c r="D154" s="35"/>
      <c r="E154" s="35"/>
      <c r="F154" s="77"/>
      <c r="G154" s="77"/>
      <c r="H154" s="77"/>
      <c r="I154" s="35"/>
      <c r="J154" s="35"/>
      <c r="K154" s="35"/>
      <c r="L154" s="35"/>
    </row>
    <row r="155" spans="2:12" x14ac:dyDescent="0.25">
      <c r="B155" s="35"/>
      <c r="C155" s="35"/>
      <c r="D155" s="35"/>
      <c r="E155" s="35"/>
      <c r="F155" s="77"/>
      <c r="G155" s="77"/>
      <c r="H155" s="77"/>
      <c r="I155" s="35"/>
      <c r="J155" s="35"/>
      <c r="K155" s="35"/>
      <c r="L155" s="35"/>
    </row>
    <row r="156" spans="2:12" x14ac:dyDescent="0.25">
      <c r="B156" s="35"/>
      <c r="C156" s="35"/>
      <c r="D156" s="35"/>
      <c r="E156" s="35"/>
      <c r="F156" s="77"/>
      <c r="G156" s="77"/>
      <c r="H156" s="77"/>
      <c r="I156" s="35"/>
      <c r="J156" s="35"/>
      <c r="K156" s="35"/>
      <c r="L156" s="35"/>
    </row>
    <row r="157" spans="2:12" x14ac:dyDescent="0.25">
      <c r="B157" s="35"/>
      <c r="C157" s="35"/>
      <c r="D157" s="35"/>
      <c r="E157" s="35"/>
      <c r="F157" s="77"/>
      <c r="G157" s="77"/>
      <c r="H157" s="77"/>
      <c r="I157" s="35"/>
      <c r="J157" s="35"/>
      <c r="K157" s="35"/>
      <c r="L157" s="35"/>
    </row>
    <row r="158" spans="2:12" x14ac:dyDescent="0.25">
      <c r="B158" s="35"/>
      <c r="C158" s="35"/>
      <c r="D158" s="35"/>
      <c r="E158" s="35"/>
      <c r="F158" s="77"/>
      <c r="G158" s="77"/>
      <c r="H158" s="77"/>
      <c r="I158" s="35"/>
      <c r="J158" s="35"/>
      <c r="K158" s="35"/>
      <c r="L158" s="35"/>
    </row>
    <row r="159" spans="2:12" x14ac:dyDescent="0.25">
      <c r="B159" s="35"/>
      <c r="C159" s="35"/>
      <c r="D159" s="35"/>
      <c r="E159" s="35"/>
      <c r="F159" s="77"/>
      <c r="G159" s="77"/>
      <c r="H159" s="77"/>
      <c r="I159" s="35"/>
      <c r="J159" s="35"/>
      <c r="K159" s="35"/>
      <c r="L159" s="35"/>
    </row>
    <row r="160" spans="2:12" x14ac:dyDescent="0.25">
      <c r="B160" s="35"/>
      <c r="C160" s="35"/>
      <c r="D160" s="35"/>
      <c r="E160" s="35"/>
      <c r="F160" s="77"/>
      <c r="G160" s="77"/>
      <c r="H160" s="77"/>
      <c r="I160" s="35"/>
      <c r="J160" s="35"/>
      <c r="K160" s="35"/>
      <c r="L160" s="35"/>
    </row>
    <row r="161" spans="2:12" x14ac:dyDescent="0.25">
      <c r="B161" s="35"/>
      <c r="C161" s="35"/>
      <c r="D161" s="35"/>
      <c r="E161" s="35"/>
      <c r="F161" s="77"/>
      <c r="G161" s="77"/>
      <c r="H161" s="77"/>
      <c r="I161" s="35"/>
      <c r="J161" s="35"/>
      <c r="K161" s="35"/>
      <c r="L161" s="35"/>
    </row>
    <row r="162" spans="2:12" x14ac:dyDescent="0.25">
      <c r="B162" s="35"/>
      <c r="C162" s="35"/>
      <c r="D162" s="35"/>
      <c r="E162" s="35"/>
      <c r="F162" s="77"/>
      <c r="G162" s="77"/>
      <c r="H162" s="77"/>
      <c r="I162" s="35"/>
      <c r="J162" s="35"/>
      <c r="K162" s="35"/>
      <c r="L162" s="35"/>
    </row>
    <row r="163" spans="2:12" x14ac:dyDescent="0.25">
      <c r="B163" s="35"/>
      <c r="C163" s="35"/>
      <c r="D163" s="35"/>
      <c r="E163" s="35"/>
      <c r="F163" s="77"/>
      <c r="G163" s="77"/>
      <c r="H163" s="77"/>
      <c r="I163" s="35"/>
      <c r="J163" s="35"/>
      <c r="K163" s="35"/>
      <c r="L163" s="35"/>
    </row>
    <row r="164" spans="2:12" x14ac:dyDescent="0.25">
      <c r="B164" s="35"/>
      <c r="C164" s="35"/>
      <c r="D164" s="35"/>
      <c r="E164" s="35"/>
      <c r="F164" s="77"/>
      <c r="G164" s="77"/>
      <c r="H164" s="77"/>
      <c r="I164" s="35"/>
      <c r="J164" s="35"/>
      <c r="K164" s="35"/>
      <c r="L164" s="35"/>
    </row>
    <row r="165" spans="2:12" x14ac:dyDescent="0.25">
      <c r="B165" s="35"/>
      <c r="C165" s="35"/>
      <c r="D165" s="35"/>
      <c r="E165" s="35"/>
      <c r="F165" s="77"/>
      <c r="G165" s="77"/>
      <c r="H165" s="77"/>
      <c r="I165" s="35"/>
      <c r="J165" s="35"/>
      <c r="K165" s="35"/>
      <c r="L165" s="35"/>
    </row>
    <row r="166" spans="2:12" x14ac:dyDescent="0.25">
      <c r="B166" s="35"/>
      <c r="C166" s="35"/>
      <c r="D166" s="35"/>
      <c r="E166" s="35"/>
      <c r="F166" s="77"/>
      <c r="G166" s="77"/>
      <c r="H166" s="77"/>
      <c r="I166" s="35"/>
      <c r="J166" s="35"/>
      <c r="K166" s="35"/>
      <c r="L166" s="35"/>
    </row>
    <row r="167" spans="2:12" x14ac:dyDescent="0.25">
      <c r="B167" s="35"/>
      <c r="C167" s="35"/>
      <c r="D167" s="35"/>
      <c r="E167" s="35"/>
      <c r="F167" s="77"/>
      <c r="G167" s="77"/>
      <c r="H167" s="77"/>
      <c r="I167" s="35"/>
      <c r="J167" s="35"/>
      <c r="K167" s="35"/>
      <c r="L167" s="35"/>
    </row>
    <row r="168" spans="2:12" x14ac:dyDescent="0.25">
      <c r="B168" s="35"/>
      <c r="C168" s="35"/>
      <c r="D168" s="35"/>
      <c r="E168" s="35"/>
      <c r="F168" s="77"/>
      <c r="G168" s="77"/>
      <c r="H168" s="77"/>
      <c r="I168" s="35"/>
      <c r="J168" s="35"/>
      <c r="K168" s="35"/>
      <c r="L168" s="35"/>
    </row>
    <row r="169" spans="2:12" x14ac:dyDescent="0.25">
      <c r="B169" s="35"/>
      <c r="C169" s="35"/>
      <c r="D169" s="35"/>
      <c r="E169" s="35"/>
      <c r="F169" s="77"/>
      <c r="G169" s="77"/>
      <c r="H169" s="77"/>
      <c r="I169" s="35"/>
      <c r="J169" s="35"/>
      <c r="K169" s="35"/>
      <c r="L169" s="35"/>
    </row>
    <row r="170" spans="2:12" x14ac:dyDescent="0.25">
      <c r="B170" s="35"/>
      <c r="C170" s="35"/>
      <c r="D170" s="35"/>
      <c r="E170" s="35"/>
      <c r="F170" s="77"/>
      <c r="G170" s="77"/>
      <c r="H170" s="77"/>
      <c r="I170" s="35"/>
      <c r="J170" s="35"/>
      <c r="K170" s="35"/>
      <c r="L170" s="35"/>
    </row>
    <row r="171" spans="2:12" x14ac:dyDescent="0.25">
      <c r="B171" s="35"/>
      <c r="C171" s="35"/>
      <c r="D171" s="35"/>
      <c r="E171" s="35"/>
      <c r="F171" s="77"/>
      <c r="G171" s="77"/>
      <c r="H171" s="77"/>
      <c r="I171" s="35"/>
      <c r="J171" s="35"/>
      <c r="K171" s="35"/>
      <c r="L171" s="35"/>
    </row>
    <row r="172" spans="2:12" x14ac:dyDescent="0.25">
      <c r="B172" s="35"/>
      <c r="C172" s="35"/>
      <c r="D172" s="35"/>
      <c r="E172" s="35"/>
      <c r="F172" s="77"/>
      <c r="G172" s="77"/>
      <c r="H172" s="77"/>
      <c r="I172" s="35"/>
      <c r="J172" s="35"/>
      <c r="K172" s="35"/>
      <c r="L172" s="35"/>
    </row>
    <row r="173" spans="2:12" x14ac:dyDescent="0.25">
      <c r="B173" s="35"/>
      <c r="C173" s="35"/>
      <c r="D173" s="35"/>
      <c r="E173" s="35"/>
      <c r="F173" s="77"/>
      <c r="G173" s="77"/>
      <c r="H173" s="77"/>
      <c r="I173" s="35"/>
      <c r="J173" s="35"/>
      <c r="K173" s="35"/>
      <c r="L173" s="35"/>
    </row>
    <row r="174" spans="2:12" x14ac:dyDescent="0.25">
      <c r="B174" s="35"/>
      <c r="C174" s="35"/>
      <c r="D174" s="35"/>
      <c r="E174" s="35"/>
      <c r="F174" s="77"/>
      <c r="G174" s="77"/>
      <c r="H174" s="77"/>
      <c r="I174" s="35"/>
      <c r="J174" s="35"/>
      <c r="K174" s="35"/>
      <c r="L174" s="35"/>
    </row>
    <row r="175" spans="2:12" x14ac:dyDescent="0.25">
      <c r="B175" s="35"/>
      <c r="C175" s="35"/>
      <c r="D175" s="35"/>
      <c r="E175" s="35"/>
      <c r="F175" s="77"/>
      <c r="G175" s="77"/>
      <c r="H175" s="77"/>
      <c r="I175" s="35"/>
      <c r="J175" s="35"/>
      <c r="K175" s="35"/>
      <c r="L175" s="35"/>
    </row>
    <row r="176" spans="2:12" x14ac:dyDescent="0.25">
      <c r="B176" s="35"/>
      <c r="C176" s="35"/>
      <c r="D176" s="35"/>
      <c r="E176" s="35"/>
      <c r="F176" s="77"/>
      <c r="G176" s="77"/>
      <c r="H176" s="77"/>
      <c r="I176" s="35"/>
      <c r="J176" s="35"/>
      <c r="K176" s="35"/>
      <c r="L176" s="35"/>
    </row>
    <row r="177" spans="2:12" x14ac:dyDescent="0.25">
      <c r="B177" s="35"/>
      <c r="C177" s="35"/>
      <c r="D177" s="35"/>
      <c r="E177" s="35"/>
      <c r="F177" s="77"/>
      <c r="G177" s="77"/>
      <c r="H177" s="77"/>
      <c r="I177" s="35"/>
      <c r="J177" s="35"/>
      <c r="K177" s="35"/>
      <c r="L177" s="35"/>
    </row>
    <row r="178" spans="2:12" x14ac:dyDescent="0.25">
      <c r="B178" s="35"/>
      <c r="C178" s="35"/>
      <c r="D178" s="35"/>
      <c r="E178" s="35"/>
      <c r="F178" s="77"/>
      <c r="G178" s="77"/>
      <c r="H178" s="77"/>
      <c r="I178" s="35"/>
      <c r="J178" s="35"/>
      <c r="K178" s="35"/>
      <c r="L178" s="35"/>
    </row>
    <row r="179" spans="2:12" x14ac:dyDescent="0.25">
      <c r="B179" s="35"/>
      <c r="C179" s="35"/>
      <c r="D179" s="35"/>
      <c r="E179" s="35"/>
      <c r="F179" s="77"/>
      <c r="G179" s="77"/>
      <c r="H179" s="77"/>
      <c r="I179" s="35"/>
      <c r="J179" s="35"/>
      <c r="K179" s="35"/>
      <c r="L179" s="35"/>
    </row>
    <row r="180" spans="2:12" x14ac:dyDescent="0.25">
      <c r="B180" s="35"/>
      <c r="C180" s="35"/>
      <c r="D180" s="35"/>
      <c r="E180" s="35"/>
      <c r="F180" s="77"/>
      <c r="G180" s="77"/>
      <c r="H180" s="77"/>
      <c r="I180" s="35"/>
      <c r="J180" s="35"/>
      <c r="K180" s="35"/>
      <c r="L180" s="35"/>
    </row>
    <row r="181" spans="2:12" x14ac:dyDescent="0.25">
      <c r="B181" s="35"/>
      <c r="C181" s="35"/>
      <c r="D181" s="35"/>
      <c r="E181" s="35"/>
      <c r="F181" s="77"/>
      <c r="G181" s="77"/>
      <c r="H181" s="77"/>
      <c r="I181" s="35"/>
      <c r="J181" s="35"/>
      <c r="K181" s="35"/>
      <c r="L181" s="35"/>
    </row>
    <row r="182" spans="2:12" x14ac:dyDescent="0.25">
      <c r="B182" s="35"/>
      <c r="C182" s="35"/>
      <c r="D182" s="35"/>
      <c r="E182" s="35"/>
      <c r="F182" s="77"/>
      <c r="G182" s="77"/>
      <c r="H182" s="77"/>
      <c r="I182" s="35"/>
      <c r="J182" s="35"/>
      <c r="K182" s="35"/>
      <c r="L182" s="35"/>
    </row>
    <row r="183" spans="2:12" x14ac:dyDescent="0.25">
      <c r="B183" s="35"/>
      <c r="C183" s="35"/>
      <c r="D183" s="35"/>
      <c r="E183" s="35"/>
      <c r="F183" s="77"/>
      <c r="G183" s="77"/>
      <c r="H183" s="77"/>
      <c r="I183" s="35"/>
      <c r="J183" s="35"/>
      <c r="K183" s="35"/>
      <c r="L183" s="35"/>
    </row>
    <row r="184" spans="2:12" x14ac:dyDescent="0.25">
      <c r="B184" s="35"/>
      <c r="C184" s="35"/>
      <c r="D184" s="35"/>
      <c r="E184" s="35"/>
      <c r="F184" s="77"/>
      <c r="G184" s="77"/>
      <c r="H184" s="77"/>
      <c r="I184" s="35"/>
      <c r="J184" s="35"/>
      <c r="K184" s="35"/>
      <c r="L184" s="35"/>
    </row>
    <row r="185" spans="2:12" x14ac:dyDescent="0.25">
      <c r="B185" s="35"/>
      <c r="C185" s="35"/>
      <c r="D185" s="35"/>
      <c r="E185" s="35"/>
      <c r="F185" s="77"/>
      <c r="G185" s="77"/>
      <c r="H185" s="77"/>
      <c r="I185" s="35"/>
      <c r="J185" s="35"/>
      <c r="K185" s="35"/>
      <c r="L185" s="35"/>
    </row>
    <row r="186" spans="2:12" x14ac:dyDescent="0.25">
      <c r="B186" s="35"/>
      <c r="C186" s="35"/>
      <c r="D186" s="35"/>
      <c r="E186" s="35"/>
      <c r="F186" s="77"/>
      <c r="G186" s="77"/>
      <c r="H186" s="77"/>
      <c r="I186" s="35"/>
      <c r="J186" s="35"/>
      <c r="K186" s="35"/>
      <c r="L186" s="35"/>
    </row>
    <row r="187" spans="2:12" x14ac:dyDescent="0.25">
      <c r="B187" s="35"/>
      <c r="C187" s="35"/>
      <c r="D187" s="35"/>
      <c r="E187" s="35"/>
      <c r="F187" s="77"/>
      <c r="G187" s="77"/>
      <c r="H187" s="77"/>
      <c r="I187" s="35"/>
      <c r="J187" s="35"/>
      <c r="K187" s="35"/>
      <c r="L187" s="35"/>
    </row>
    <row r="188" spans="2:12" x14ac:dyDescent="0.25">
      <c r="B188" s="35"/>
      <c r="C188" s="35"/>
      <c r="D188" s="35"/>
      <c r="E188" s="35"/>
      <c r="F188" s="77"/>
      <c r="G188" s="77"/>
      <c r="H188" s="77"/>
      <c r="I188" s="35"/>
      <c r="J188" s="35"/>
      <c r="K188" s="35"/>
      <c r="L188" s="35"/>
    </row>
    <row r="189" spans="2:12" x14ac:dyDescent="0.25">
      <c r="B189" s="35"/>
      <c r="C189" s="35"/>
      <c r="D189" s="35"/>
      <c r="E189" s="35"/>
      <c r="F189" s="77"/>
      <c r="G189" s="77"/>
      <c r="H189" s="77"/>
      <c r="I189" s="35"/>
      <c r="J189" s="35"/>
      <c r="K189" s="35"/>
      <c r="L189" s="35"/>
    </row>
    <row r="190" spans="2:12" x14ac:dyDescent="0.25">
      <c r="B190" s="35"/>
      <c r="C190" s="35"/>
      <c r="D190" s="35"/>
      <c r="E190" s="35"/>
      <c r="F190" s="77"/>
      <c r="G190" s="77"/>
      <c r="H190" s="77"/>
      <c r="I190" s="35"/>
      <c r="J190" s="35"/>
      <c r="K190" s="35"/>
      <c r="L190" s="35"/>
    </row>
    <row r="191" spans="2:12" x14ac:dyDescent="0.25">
      <c r="B191" s="35"/>
      <c r="C191" s="35"/>
      <c r="D191" s="35"/>
      <c r="E191" s="35"/>
      <c r="F191" s="77"/>
      <c r="G191" s="77"/>
      <c r="H191" s="77"/>
      <c r="I191" s="35"/>
      <c r="J191" s="35"/>
      <c r="K191" s="35"/>
      <c r="L191" s="35"/>
    </row>
    <row r="192" spans="2:12" x14ac:dyDescent="0.25">
      <c r="B192" s="35"/>
      <c r="C192" s="35"/>
      <c r="D192" s="35"/>
      <c r="E192" s="35"/>
      <c r="F192" s="77"/>
      <c r="G192" s="77"/>
      <c r="H192" s="77"/>
      <c r="I192" s="35"/>
      <c r="J192" s="35"/>
      <c r="K192" s="35"/>
      <c r="L192" s="35"/>
    </row>
    <row r="193" spans="2:12" x14ac:dyDescent="0.25">
      <c r="B193" s="35"/>
      <c r="C193" s="35"/>
      <c r="D193" s="35"/>
      <c r="E193" s="35"/>
      <c r="F193" s="77"/>
      <c r="G193" s="77"/>
      <c r="H193" s="77"/>
      <c r="I193" s="35"/>
      <c r="J193" s="35"/>
      <c r="K193" s="35"/>
      <c r="L193" s="35"/>
    </row>
    <row r="194" spans="2:12" x14ac:dyDescent="0.25">
      <c r="B194" s="35"/>
      <c r="C194" s="35"/>
      <c r="D194" s="35"/>
      <c r="E194" s="35"/>
      <c r="F194" s="77"/>
      <c r="G194" s="77"/>
      <c r="H194" s="77"/>
      <c r="I194" s="35"/>
      <c r="J194" s="35"/>
      <c r="K194" s="35"/>
      <c r="L194" s="35"/>
    </row>
    <row r="195" spans="2:12" x14ac:dyDescent="0.25">
      <c r="B195" s="35"/>
      <c r="C195" s="35"/>
      <c r="D195" s="35"/>
      <c r="E195" s="35"/>
      <c r="F195" s="77"/>
      <c r="G195" s="77"/>
      <c r="H195" s="77"/>
      <c r="I195" s="35"/>
      <c r="J195" s="35"/>
      <c r="K195" s="35"/>
      <c r="L195" s="35"/>
    </row>
    <row r="196" spans="2:12" x14ac:dyDescent="0.25">
      <c r="B196" s="35"/>
      <c r="C196" s="35"/>
      <c r="D196" s="35"/>
      <c r="E196" s="35"/>
      <c r="F196" s="77"/>
      <c r="G196" s="77"/>
      <c r="H196" s="77"/>
      <c r="I196" s="35"/>
      <c r="J196" s="35"/>
      <c r="K196" s="35"/>
      <c r="L196" s="35"/>
    </row>
    <row r="197" spans="2:12" x14ac:dyDescent="0.25">
      <c r="B197" s="35"/>
      <c r="C197" s="35"/>
      <c r="D197" s="35"/>
      <c r="E197" s="35"/>
      <c r="F197" s="77"/>
      <c r="G197" s="77"/>
      <c r="H197" s="77"/>
      <c r="I197" s="35"/>
      <c r="J197" s="35"/>
      <c r="K197" s="35"/>
      <c r="L197" s="35"/>
    </row>
    <row r="198" spans="2:12" x14ac:dyDescent="0.25">
      <c r="B198" s="35"/>
      <c r="C198" s="35"/>
      <c r="D198" s="35"/>
      <c r="E198" s="35"/>
      <c r="F198" s="77"/>
      <c r="G198" s="77"/>
      <c r="H198" s="77"/>
      <c r="I198" s="35"/>
      <c r="J198" s="35"/>
      <c r="K198" s="35"/>
      <c r="L198" s="35"/>
    </row>
    <row r="199" spans="2:12" x14ac:dyDescent="0.25">
      <c r="B199" s="35"/>
      <c r="C199" s="35"/>
      <c r="D199" s="35"/>
      <c r="E199" s="35"/>
      <c r="F199" s="77"/>
      <c r="G199" s="77"/>
      <c r="H199" s="77"/>
      <c r="I199" s="35"/>
      <c r="J199" s="35"/>
      <c r="K199" s="35"/>
      <c r="L199" s="35"/>
    </row>
    <row r="200" spans="2:12" x14ac:dyDescent="0.25">
      <c r="B200" s="35"/>
      <c r="C200" s="35"/>
      <c r="D200" s="35"/>
      <c r="E200" s="35"/>
      <c r="F200" s="77"/>
      <c r="G200" s="77"/>
      <c r="H200" s="77"/>
      <c r="I200" s="35"/>
      <c r="J200" s="35"/>
      <c r="K200" s="35"/>
      <c r="L200" s="35"/>
    </row>
    <row r="201" spans="2:12" x14ac:dyDescent="0.25">
      <c r="B201" s="35"/>
      <c r="C201" s="35"/>
      <c r="D201" s="35"/>
      <c r="E201" s="35"/>
      <c r="F201" s="77"/>
      <c r="G201" s="77"/>
      <c r="H201" s="77"/>
      <c r="I201" s="35"/>
      <c r="J201" s="35"/>
      <c r="K201" s="35"/>
      <c r="L201" s="35"/>
    </row>
    <row r="202" spans="2:12" x14ac:dyDescent="0.25">
      <c r="B202" s="35"/>
      <c r="C202" s="35"/>
      <c r="D202" s="35"/>
      <c r="E202" s="35"/>
      <c r="F202" s="77"/>
      <c r="G202" s="77"/>
      <c r="H202" s="77"/>
      <c r="I202" s="35"/>
      <c r="J202" s="35"/>
      <c r="K202" s="35"/>
      <c r="L202" s="35"/>
    </row>
    <row r="203" spans="2:12" x14ac:dyDescent="0.25">
      <c r="B203" s="35"/>
      <c r="C203" s="35"/>
      <c r="D203" s="35"/>
      <c r="E203" s="35"/>
      <c r="F203" s="77"/>
      <c r="G203" s="77"/>
      <c r="H203" s="77"/>
      <c r="I203" s="35"/>
      <c r="J203" s="35"/>
      <c r="K203" s="35"/>
      <c r="L203" s="35"/>
    </row>
    <row r="204" spans="2:12" x14ac:dyDescent="0.25">
      <c r="L204" s="6"/>
    </row>
  </sheetData>
  <mergeCells count="579">
    <mergeCell ref="A76:L76"/>
    <mergeCell ref="A78:L78"/>
    <mergeCell ref="A74:L74"/>
    <mergeCell ref="F17:H17"/>
    <mergeCell ref="F18:H18"/>
    <mergeCell ref="F19:H19"/>
    <mergeCell ref="F20:H20"/>
    <mergeCell ref="F21:H21"/>
    <mergeCell ref="F22:H22"/>
    <mergeCell ref="F26:H26"/>
    <mergeCell ref="A1:L1"/>
    <mergeCell ref="A3:L4"/>
    <mergeCell ref="F7:H7"/>
    <mergeCell ref="I7:L7"/>
    <mergeCell ref="I12:L12"/>
    <mergeCell ref="I13:L13"/>
    <mergeCell ref="I15:L15"/>
    <mergeCell ref="I16:L16"/>
    <mergeCell ref="I17:L17"/>
    <mergeCell ref="F12:H12"/>
    <mergeCell ref="I18:L18"/>
    <mergeCell ref="I19:L19"/>
    <mergeCell ref="I20:L20"/>
    <mergeCell ref="I21:L21"/>
    <mergeCell ref="I22:L22"/>
    <mergeCell ref="I23:L23"/>
    <mergeCell ref="F13:H13"/>
    <mergeCell ref="I199:L199"/>
    <mergeCell ref="I200:L200"/>
    <mergeCell ref="I201:L201"/>
    <mergeCell ref="I202:L202"/>
    <mergeCell ref="I203:L203"/>
    <mergeCell ref="I193:L193"/>
    <mergeCell ref="I194:L194"/>
    <mergeCell ref="I195:L195"/>
    <mergeCell ref="I196:L196"/>
    <mergeCell ref="I197:L197"/>
    <mergeCell ref="I198:L198"/>
    <mergeCell ref="I187:L187"/>
    <mergeCell ref="I188:L188"/>
    <mergeCell ref="I189:L189"/>
    <mergeCell ref="I190:L190"/>
    <mergeCell ref="I191:L191"/>
    <mergeCell ref="I192:L192"/>
    <mergeCell ref="I181:L181"/>
    <mergeCell ref="I182:L182"/>
    <mergeCell ref="I183:L183"/>
    <mergeCell ref="I184:L184"/>
    <mergeCell ref="I185:L185"/>
    <mergeCell ref="I186:L186"/>
    <mergeCell ref="I175:L175"/>
    <mergeCell ref="I176:L176"/>
    <mergeCell ref="I177:L177"/>
    <mergeCell ref="I178:L178"/>
    <mergeCell ref="I179:L179"/>
    <mergeCell ref="I180:L180"/>
    <mergeCell ref="I169:L169"/>
    <mergeCell ref="I170:L170"/>
    <mergeCell ref="I171:L171"/>
    <mergeCell ref="I172:L172"/>
    <mergeCell ref="I173:L173"/>
    <mergeCell ref="I174:L174"/>
    <mergeCell ref="I163:L163"/>
    <mergeCell ref="I164:L164"/>
    <mergeCell ref="I165:L165"/>
    <mergeCell ref="I166:L166"/>
    <mergeCell ref="I167:L167"/>
    <mergeCell ref="I168:L168"/>
    <mergeCell ref="I157:L157"/>
    <mergeCell ref="I158:L158"/>
    <mergeCell ref="I159:L159"/>
    <mergeCell ref="I160:L160"/>
    <mergeCell ref="I161:L161"/>
    <mergeCell ref="I162:L162"/>
    <mergeCell ref="I151:L151"/>
    <mergeCell ref="I152:L152"/>
    <mergeCell ref="I153:L153"/>
    <mergeCell ref="I154:L154"/>
    <mergeCell ref="I155:L155"/>
    <mergeCell ref="I156:L156"/>
    <mergeCell ref="I145:L145"/>
    <mergeCell ref="I146:L146"/>
    <mergeCell ref="I147:L147"/>
    <mergeCell ref="I148:L148"/>
    <mergeCell ref="I149:L149"/>
    <mergeCell ref="I150:L150"/>
    <mergeCell ref="I139:L139"/>
    <mergeCell ref="I140:L140"/>
    <mergeCell ref="I141:L141"/>
    <mergeCell ref="I142:L142"/>
    <mergeCell ref="I143:L143"/>
    <mergeCell ref="I144:L144"/>
    <mergeCell ref="I133:L133"/>
    <mergeCell ref="I134:L134"/>
    <mergeCell ref="I135:L135"/>
    <mergeCell ref="I136:L136"/>
    <mergeCell ref="I137:L137"/>
    <mergeCell ref="I138:L138"/>
    <mergeCell ref="I127:L127"/>
    <mergeCell ref="I128:L128"/>
    <mergeCell ref="I129:L129"/>
    <mergeCell ref="I130:L130"/>
    <mergeCell ref="I131:L131"/>
    <mergeCell ref="I132:L132"/>
    <mergeCell ref="I121:L121"/>
    <mergeCell ref="I122:L122"/>
    <mergeCell ref="I123:L123"/>
    <mergeCell ref="I124:L124"/>
    <mergeCell ref="I125:L125"/>
    <mergeCell ref="I126:L126"/>
    <mergeCell ref="I115:L115"/>
    <mergeCell ref="I116:L116"/>
    <mergeCell ref="I117:L117"/>
    <mergeCell ref="I118:L118"/>
    <mergeCell ref="I119:L119"/>
    <mergeCell ref="I120:L120"/>
    <mergeCell ref="I109:L109"/>
    <mergeCell ref="I110:L110"/>
    <mergeCell ref="I111:L111"/>
    <mergeCell ref="I112:L112"/>
    <mergeCell ref="I113:L113"/>
    <mergeCell ref="I114:L114"/>
    <mergeCell ref="I103:L103"/>
    <mergeCell ref="I104:L104"/>
    <mergeCell ref="I105:L105"/>
    <mergeCell ref="I106:L106"/>
    <mergeCell ref="I107:L107"/>
    <mergeCell ref="I108:L108"/>
    <mergeCell ref="I97:L97"/>
    <mergeCell ref="I98:L98"/>
    <mergeCell ref="I99:L99"/>
    <mergeCell ref="I100:L100"/>
    <mergeCell ref="I101:L101"/>
    <mergeCell ref="I102:L102"/>
    <mergeCell ref="I91:L91"/>
    <mergeCell ref="I92:L92"/>
    <mergeCell ref="I93:L93"/>
    <mergeCell ref="I94:L94"/>
    <mergeCell ref="I95:L95"/>
    <mergeCell ref="I96:L96"/>
    <mergeCell ref="I85:L85"/>
    <mergeCell ref="I86:L86"/>
    <mergeCell ref="I87:L87"/>
    <mergeCell ref="I88:L88"/>
    <mergeCell ref="I89:L89"/>
    <mergeCell ref="I90:L90"/>
    <mergeCell ref="I82:L82"/>
    <mergeCell ref="I83:L83"/>
    <mergeCell ref="I84:L84"/>
    <mergeCell ref="I71:L71"/>
    <mergeCell ref="I72:L72"/>
    <mergeCell ref="I73:L73"/>
    <mergeCell ref="A79:L79"/>
    <mergeCell ref="A80:L80"/>
    <mergeCell ref="A81:L81"/>
    <mergeCell ref="A82:E82"/>
    <mergeCell ref="A83:E83"/>
    <mergeCell ref="A84:E84"/>
    <mergeCell ref="I57:L57"/>
    <mergeCell ref="I66:L66"/>
    <mergeCell ref="I67:L67"/>
    <mergeCell ref="I68:L68"/>
    <mergeCell ref="I69:L69"/>
    <mergeCell ref="I60:L60"/>
    <mergeCell ref="I61:L61"/>
    <mergeCell ref="I62:L62"/>
    <mergeCell ref="I63:L63"/>
    <mergeCell ref="I64:L64"/>
    <mergeCell ref="I65:L65"/>
    <mergeCell ref="I6:L6"/>
    <mergeCell ref="I8:L8"/>
    <mergeCell ref="I9:L9"/>
    <mergeCell ref="I10:L10"/>
    <mergeCell ref="I11:L11"/>
    <mergeCell ref="I34:L34"/>
    <mergeCell ref="I39:L39"/>
    <mergeCell ref="I40:L40"/>
    <mergeCell ref="I41:L41"/>
    <mergeCell ref="F186:H186"/>
    <mergeCell ref="F187:H187"/>
    <mergeCell ref="F188:H188"/>
    <mergeCell ref="F189:H189"/>
    <mergeCell ref="F190:H190"/>
    <mergeCell ref="F191:H191"/>
    <mergeCell ref="I37:L37"/>
    <mergeCell ref="I26:L26"/>
    <mergeCell ref="I38:L38"/>
    <mergeCell ref="I29:L29"/>
    <mergeCell ref="I32:L32"/>
    <mergeCell ref="I33:L33"/>
    <mergeCell ref="I42:L42"/>
    <mergeCell ref="I70:L70"/>
    <mergeCell ref="I55:L55"/>
    <mergeCell ref="I56:L56"/>
    <mergeCell ref="I58:L58"/>
    <mergeCell ref="I59:L59"/>
    <mergeCell ref="I49:L49"/>
    <mergeCell ref="I50:L50"/>
    <mergeCell ref="I51:L51"/>
    <mergeCell ref="I52:L52"/>
    <mergeCell ref="I53:L53"/>
    <mergeCell ref="I54:L54"/>
    <mergeCell ref="F180:H180"/>
    <mergeCell ref="F181:H181"/>
    <mergeCell ref="F182:H182"/>
    <mergeCell ref="F183:H183"/>
    <mergeCell ref="F184:H184"/>
    <mergeCell ref="F185:H185"/>
    <mergeCell ref="F174:H174"/>
    <mergeCell ref="F175:H175"/>
    <mergeCell ref="F176:H176"/>
    <mergeCell ref="F177:H177"/>
    <mergeCell ref="F178:H178"/>
    <mergeCell ref="F179:H179"/>
    <mergeCell ref="F201:H201"/>
    <mergeCell ref="F202:H202"/>
    <mergeCell ref="F203:H203"/>
    <mergeCell ref="F192:H192"/>
    <mergeCell ref="F193:H193"/>
    <mergeCell ref="F194:H194"/>
    <mergeCell ref="F195:H195"/>
    <mergeCell ref="F196:H196"/>
    <mergeCell ref="F197:H197"/>
    <mergeCell ref="F198:H198"/>
    <mergeCell ref="F199:H199"/>
    <mergeCell ref="F200:H200"/>
    <mergeCell ref="F168:H168"/>
    <mergeCell ref="F169:H169"/>
    <mergeCell ref="F170:H170"/>
    <mergeCell ref="F171:H171"/>
    <mergeCell ref="F172:H172"/>
    <mergeCell ref="F173:H173"/>
    <mergeCell ref="F162:H162"/>
    <mergeCell ref="F163:H163"/>
    <mergeCell ref="F164:H164"/>
    <mergeCell ref="F165:H165"/>
    <mergeCell ref="F166:H166"/>
    <mergeCell ref="F167:H167"/>
    <mergeCell ref="F156:H156"/>
    <mergeCell ref="F157:H157"/>
    <mergeCell ref="F158:H158"/>
    <mergeCell ref="F159:H159"/>
    <mergeCell ref="F160:H160"/>
    <mergeCell ref="F161:H161"/>
    <mergeCell ref="F150:H150"/>
    <mergeCell ref="F151:H151"/>
    <mergeCell ref="F152:H152"/>
    <mergeCell ref="F153:H153"/>
    <mergeCell ref="F154:H154"/>
    <mergeCell ref="F155:H155"/>
    <mergeCell ref="F144:H144"/>
    <mergeCell ref="F145:H145"/>
    <mergeCell ref="F146:H146"/>
    <mergeCell ref="F147:H147"/>
    <mergeCell ref="F148:H148"/>
    <mergeCell ref="F149:H149"/>
    <mergeCell ref="F138:H138"/>
    <mergeCell ref="F139:H139"/>
    <mergeCell ref="F140:H140"/>
    <mergeCell ref="F141:H141"/>
    <mergeCell ref="F142:H142"/>
    <mergeCell ref="F143:H143"/>
    <mergeCell ref="F132:H132"/>
    <mergeCell ref="F133:H133"/>
    <mergeCell ref="F134:H134"/>
    <mergeCell ref="F135:H135"/>
    <mergeCell ref="F136:H136"/>
    <mergeCell ref="F137:H137"/>
    <mergeCell ref="F126:H126"/>
    <mergeCell ref="F127:H127"/>
    <mergeCell ref="F128:H128"/>
    <mergeCell ref="F129:H129"/>
    <mergeCell ref="F130:H130"/>
    <mergeCell ref="F131:H131"/>
    <mergeCell ref="F120:H120"/>
    <mergeCell ref="F121:H121"/>
    <mergeCell ref="F122:H122"/>
    <mergeCell ref="F123:H123"/>
    <mergeCell ref="F124:H124"/>
    <mergeCell ref="F125:H125"/>
    <mergeCell ref="F114:H114"/>
    <mergeCell ref="F115:H115"/>
    <mergeCell ref="F116:H116"/>
    <mergeCell ref="F117:H117"/>
    <mergeCell ref="F118:H118"/>
    <mergeCell ref="F119:H119"/>
    <mergeCell ref="F108:H108"/>
    <mergeCell ref="F109:H109"/>
    <mergeCell ref="F110:H110"/>
    <mergeCell ref="F111:H111"/>
    <mergeCell ref="F112:H112"/>
    <mergeCell ref="F113:H113"/>
    <mergeCell ref="F102:H102"/>
    <mergeCell ref="F103:H103"/>
    <mergeCell ref="F104:H104"/>
    <mergeCell ref="F105:H105"/>
    <mergeCell ref="F106:H106"/>
    <mergeCell ref="F107:H107"/>
    <mergeCell ref="F96:H96"/>
    <mergeCell ref="F97:H97"/>
    <mergeCell ref="F98:H98"/>
    <mergeCell ref="F99:H99"/>
    <mergeCell ref="F100:H100"/>
    <mergeCell ref="F101:H101"/>
    <mergeCell ref="F90:H90"/>
    <mergeCell ref="F91:H91"/>
    <mergeCell ref="F92:H92"/>
    <mergeCell ref="F93:H93"/>
    <mergeCell ref="F94:H94"/>
    <mergeCell ref="F95:H95"/>
    <mergeCell ref="F84:H84"/>
    <mergeCell ref="F85:H85"/>
    <mergeCell ref="F86:H86"/>
    <mergeCell ref="F87:H87"/>
    <mergeCell ref="F88:H88"/>
    <mergeCell ref="F89:H89"/>
    <mergeCell ref="F82:H82"/>
    <mergeCell ref="F83:H83"/>
    <mergeCell ref="F71:H71"/>
    <mergeCell ref="F72:H72"/>
    <mergeCell ref="F73:H73"/>
    <mergeCell ref="F57:H57"/>
    <mergeCell ref="F65:H65"/>
    <mergeCell ref="F66:H66"/>
    <mergeCell ref="F67:H67"/>
    <mergeCell ref="F68:H68"/>
    <mergeCell ref="F69:H69"/>
    <mergeCell ref="F59:H59"/>
    <mergeCell ref="F60:H60"/>
    <mergeCell ref="F61:H61"/>
    <mergeCell ref="F62:H62"/>
    <mergeCell ref="F63:H63"/>
    <mergeCell ref="F64:H64"/>
    <mergeCell ref="F58:H58"/>
    <mergeCell ref="F39:H39"/>
    <mergeCell ref="F40:H40"/>
    <mergeCell ref="F41:H41"/>
    <mergeCell ref="F48:H48"/>
    <mergeCell ref="F49:H49"/>
    <mergeCell ref="F50:H50"/>
    <mergeCell ref="F42:H42"/>
    <mergeCell ref="F43:H43"/>
    <mergeCell ref="F44:H44"/>
    <mergeCell ref="F45:H45"/>
    <mergeCell ref="F46:H46"/>
    <mergeCell ref="F47:H47"/>
    <mergeCell ref="F16:H16"/>
    <mergeCell ref="B199:E199"/>
    <mergeCell ref="B200:E200"/>
    <mergeCell ref="B201:E201"/>
    <mergeCell ref="B186:E186"/>
    <mergeCell ref="B175:E175"/>
    <mergeCell ref="B176:E176"/>
    <mergeCell ref="B177:E177"/>
    <mergeCell ref="B178:E178"/>
    <mergeCell ref="B179:E179"/>
    <mergeCell ref="B180:E180"/>
    <mergeCell ref="B169:E169"/>
    <mergeCell ref="B170:E170"/>
    <mergeCell ref="B171:E171"/>
    <mergeCell ref="B172:E172"/>
    <mergeCell ref="B173:E173"/>
    <mergeCell ref="B174:E174"/>
    <mergeCell ref="B163:E163"/>
    <mergeCell ref="B164:E164"/>
    <mergeCell ref="F33:H33"/>
    <mergeCell ref="F34:H34"/>
    <mergeCell ref="B165:E165"/>
    <mergeCell ref="B166:E166"/>
    <mergeCell ref="F38:H38"/>
    <mergeCell ref="B202:E202"/>
    <mergeCell ref="B203:E203"/>
    <mergeCell ref="F6:H6"/>
    <mergeCell ref="F8:H8"/>
    <mergeCell ref="F9:H9"/>
    <mergeCell ref="F10:H10"/>
    <mergeCell ref="B193:E193"/>
    <mergeCell ref="B194:E194"/>
    <mergeCell ref="B195:E195"/>
    <mergeCell ref="B196:E196"/>
    <mergeCell ref="B197:E197"/>
    <mergeCell ref="B198:E198"/>
    <mergeCell ref="B187:E187"/>
    <mergeCell ref="B188:E188"/>
    <mergeCell ref="B189:E189"/>
    <mergeCell ref="B190:E190"/>
    <mergeCell ref="B191:E191"/>
    <mergeCell ref="B192:E192"/>
    <mergeCell ref="B181:E181"/>
    <mergeCell ref="B182:E182"/>
    <mergeCell ref="B183:E183"/>
    <mergeCell ref="B184:E184"/>
    <mergeCell ref="B185:E185"/>
    <mergeCell ref="F11:H11"/>
    <mergeCell ref="B167:E167"/>
    <mergeCell ref="B168:E168"/>
    <mergeCell ref="B157:E157"/>
    <mergeCell ref="B158:E158"/>
    <mergeCell ref="B159:E159"/>
    <mergeCell ref="B160:E160"/>
    <mergeCell ref="B161:E161"/>
    <mergeCell ref="B162:E162"/>
    <mergeCell ref="B151:E151"/>
    <mergeCell ref="B152:E152"/>
    <mergeCell ref="B153:E153"/>
    <mergeCell ref="B154:E154"/>
    <mergeCell ref="B155:E155"/>
    <mergeCell ref="B156:E156"/>
    <mergeCell ref="B145:E145"/>
    <mergeCell ref="B146:E146"/>
    <mergeCell ref="B147:E147"/>
    <mergeCell ref="B148:E148"/>
    <mergeCell ref="B149:E149"/>
    <mergeCell ref="B150:E150"/>
    <mergeCell ref="B139:E139"/>
    <mergeCell ref="B140:E140"/>
    <mergeCell ref="B141:E141"/>
    <mergeCell ref="B142:E142"/>
    <mergeCell ref="B143:E143"/>
    <mergeCell ref="B144:E144"/>
    <mergeCell ref="B133:E133"/>
    <mergeCell ref="B134:E134"/>
    <mergeCell ref="B135:E135"/>
    <mergeCell ref="B136:E136"/>
    <mergeCell ref="B137:E137"/>
    <mergeCell ref="B138:E138"/>
    <mergeCell ref="B127:E127"/>
    <mergeCell ref="B128:E128"/>
    <mergeCell ref="B129:E129"/>
    <mergeCell ref="B130:E130"/>
    <mergeCell ref="B131:E131"/>
    <mergeCell ref="B132:E132"/>
    <mergeCell ref="B121:E121"/>
    <mergeCell ref="B122:E122"/>
    <mergeCell ref="B123:E123"/>
    <mergeCell ref="B124:E124"/>
    <mergeCell ref="B125:E125"/>
    <mergeCell ref="B126:E126"/>
    <mergeCell ref="B115:E115"/>
    <mergeCell ref="B116:E116"/>
    <mergeCell ref="B117:E117"/>
    <mergeCell ref="B118:E118"/>
    <mergeCell ref="B119:E119"/>
    <mergeCell ref="B120:E120"/>
    <mergeCell ref="B109:E109"/>
    <mergeCell ref="B110:E110"/>
    <mergeCell ref="B111:E111"/>
    <mergeCell ref="B112:E112"/>
    <mergeCell ref="B113:E113"/>
    <mergeCell ref="B114:E114"/>
    <mergeCell ref="B105:E105"/>
    <mergeCell ref="B106:E106"/>
    <mergeCell ref="B107:E107"/>
    <mergeCell ref="B108:E108"/>
    <mergeCell ref="B103:E103"/>
    <mergeCell ref="B104:E104"/>
    <mergeCell ref="B73:E73"/>
    <mergeCell ref="B91:E91"/>
    <mergeCell ref="B92:E92"/>
    <mergeCell ref="B93:E93"/>
    <mergeCell ref="B94:E94"/>
    <mergeCell ref="B95:E95"/>
    <mergeCell ref="B97:E97"/>
    <mergeCell ref="B98:E98"/>
    <mergeCell ref="B99:E99"/>
    <mergeCell ref="B100:E100"/>
    <mergeCell ref="B101:E101"/>
    <mergeCell ref="B102:E102"/>
    <mergeCell ref="B96:E96"/>
    <mergeCell ref="B85:E85"/>
    <mergeCell ref="B86:E86"/>
    <mergeCell ref="B87:E87"/>
    <mergeCell ref="B88:E88"/>
    <mergeCell ref="B89:E89"/>
    <mergeCell ref="B90:E90"/>
    <mergeCell ref="A71:E71"/>
    <mergeCell ref="A72:E72"/>
    <mergeCell ref="F70:H70"/>
    <mergeCell ref="A51:E51"/>
    <mergeCell ref="A52:E52"/>
    <mergeCell ref="A53:E53"/>
    <mergeCell ref="A54:E54"/>
    <mergeCell ref="B57:E57"/>
    <mergeCell ref="A62:E62"/>
    <mergeCell ref="A63:E63"/>
    <mergeCell ref="A64:E64"/>
    <mergeCell ref="A65:E65"/>
    <mergeCell ref="A55:E55"/>
    <mergeCell ref="A56:E56"/>
    <mergeCell ref="A58:E58"/>
    <mergeCell ref="A59:E59"/>
    <mergeCell ref="A60:E60"/>
    <mergeCell ref="A61:E61"/>
    <mergeCell ref="F54:H54"/>
    <mergeCell ref="F55:H55"/>
    <mergeCell ref="F56:H56"/>
    <mergeCell ref="B66:E66"/>
    <mergeCell ref="B67:E67"/>
    <mergeCell ref="A68:E68"/>
    <mergeCell ref="A69:E69"/>
    <mergeCell ref="A70:E70"/>
    <mergeCell ref="B6:E6"/>
    <mergeCell ref="A8:E8"/>
    <mergeCell ref="A12:E12"/>
    <mergeCell ref="A9:E9"/>
    <mergeCell ref="A10:E10"/>
    <mergeCell ref="A11:E11"/>
    <mergeCell ref="A13:E13"/>
    <mergeCell ref="A15:E15"/>
    <mergeCell ref="A16:E16"/>
    <mergeCell ref="A14:E14"/>
    <mergeCell ref="B7:E7"/>
    <mergeCell ref="A50:E50"/>
    <mergeCell ref="A38:E38"/>
    <mergeCell ref="A39:E39"/>
    <mergeCell ref="A40:E40"/>
    <mergeCell ref="A44:E44"/>
    <mergeCell ref="A45:E45"/>
    <mergeCell ref="A46:E46"/>
    <mergeCell ref="A47:E47"/>
    <mergeCell ref="A48:E48"/>
    <mergeCell ref="A49:E49"/>
    <mergeCell ref="A41:E41"/>
    <mergeCell ref="A42:E42"/>
    <mergeCell ref="A43:E43"/>
    <mergeCell ref="A23:E23"/>
    <mergeCell ref="A24:E24"/>
    <mergeCell ref="A29:E29"/>
    <mergeCell ref="A32:E32"/>
    <mergeCell ref="A33:E33"/>
    <mergeCell ref="A34:E34"/>
    <mergeCell ref="A2:L2"/>
    <mergeCell ref="A20:E20"/>
    <mergeCell ref="A36:E36"/>
    <mergeCell ref="A37:E37"/>
    <mergeCell ref="F52:H52"/>
    <mergeCell ref="A26:E26"/>
    <mergeCell ref="A17:E17"/>
    <mergeCell ref="A25:E25"/>
    <mergeCell ref="A27:E27"/>
    <mergeCell ref="A28:E28"/>
    <mergeCell ref="A18:E18"/>
    <mergeCell ref="A19:E19"/>
    <mergeCell ref="A21:E21"/>
    <mergeCell ref="A22:E22"/>
    <mergeCell ref="A31:E31"/>
    <mergeCell ref="A30:E30"/>
    <mergeCell ref="A35:E35"/>
    <mergeCell ref="F36:H36"/>
    <mergeCell ref="F37:H37"/>
    <mergeCell ref="I36:L36"/>
    <mergeCell ref="I24:L24"/>
    <mergeCell ref="I25:L25"/>
    <mergeCell ref="I27:L27"/>
    <mergeCell ref="I28:L28"/>
    <mergeCell ref="F53:H53"/>
    <mergeCell ref="I43:L43"/>
    <mergeCell ref="I44:L44"/>
    <mergeCell ref="I45:L45"/>
    <mergeCell ref="I46:L46"/>
    <mergeCell ref="I47:L47"/>
    <mergeCell ref="I48:L48"/>
    <mergeCell ref="F51:H51"/>
    <mergeCell ref="F14:H14"/>
    <mergeCell ref="I14:L14"/>
    <mergeCell ref="F31:H31"/>
    <mergeCell ref="I31:L31"/>
    <mergeCell ref="F30:H30"/>
    <mergeCell ref="I30:L30"/>
    <mergeCell ref="F35:H35"/>
    <mergeCell ref="I35:L35"/>
    <mergeCell ref="F23:H23"/>
    <mergeCell ref="F24:H24"/>
    <mergeCell ref="F25:H25"/>
    <mergeCell ref="F27:H27"/>
    <mergeCell ref="F28:H28"/>
    <mergeCell ref="F29:H29"/>
    <mergeCell ref="F32:H32"/>
    <mergeCell ref="F15:H15"/>
  </mergeCells>
  <pageMargins left="0.7" right="0.7" top="0.75" bottom="0.60416666666666663" header="0.3" footer="0.3"/>
  <pageSetup paperSize="9" orientation="portrait" r:id="rId1"/>
  <rowBreaks count="1" manualBreakCount="1">
    <brk id="8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drepac</dc:creator>
  <cp:lastModifiedBy>Laura Vostinic</cp:lastModifiedBy>
  <cp:lastPrinted>2020-05-27T14:39:43Z</cp:lastPrinted>
  <dcterms:created xsi:type="dcterms:W3CDTF">2016-03-23T09:03:23Z</dcterms:created>
  <dcterms:modified xsi:type="dcterms:W3CDTF">2020-05-27T14:47:54Z</dcterms:modified>
</cp:coreProperties>
</file>