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P:\GRADSKO_VIJECE\VIJEĆE 2020\30. SJEDNICA - 09.07.2020\8.) I ID PRORAČUNA 2020\E) I. IZMJENE PROGRAMA GRAĐENJA\"/>
    </mc:Choice>
  </mc:AlternateContent>
  <bookViews>
    <workbookView xWindow="0" yWindow="60" windowWidth="17520" windowHeight="7695"/>
  </bookViews>
  <sheets>
    <sheet name="List1" sheetId="1" r:id="rId1"/>
  </sheets>
  <definedNames>
    <definedName name="_xlnm.Print_Area" localSheetId="0">List1!$A$1:$D$331</definedName>
  </definedNames>
  <calcPr calcId="152511" concurrentCalc="0"/>
</workbook>
</file>

<file path=xl/calcChain.xml><?xml version="1.0" encoding="utf-8"?>
<calcChain xmlns="http://schemas.openxmlformats.org/spreadsheetml/2006/main">
  <c r="D286" i="1" l="1"/>
  <c r="C286" i="1"/>
  <c r="D8" i="1"/>
  <c r="D13" i="1"/>
  <c r="D37" i="1"/>
  <c r="D49" i="1"/>
  <c r="D58" i="1"/>
  <c r="D64" i="1"/>
  <c r="D79" i="1"/>
  <c r="D83" i="1"/>
  <c r="D91" i="1"/>
  <c r="D98" i="1"/>
  <c r="D102" i="1"/>
  <c r="D107" i="1"/>
  <c r="D110" i="1"/>
  <c r="C8" i="1"/>
  <c r="C13" i="1"/>
  <c r="C37" i="1"/>
  <c r="C49" i="1"/>
  <c r="C58" i="1"/>
  <c r="C64" i="1"/>
  <c r="C79" i="1"/>
  <c r="C83" i="1"/>
  <c r="C91" i="1"/>
  <c r="C98" i="1"/>
  <c r="C102" i="1"/>
  <c r="C107" i="1"/>
  <c r="C110" i="1"/>
  <c r="D297" i="1"/>
  <c r="C297" i="1"/>
  <c r="D293" i="1"/>
  <c r="C293" i="1"/>
  <c r="D263" i="1"/>
  <c r="D243" i="1"/>
  <c r="C243" i="1"/>
  <c r="D238" i="1"/>
  <c r="C238" i="1"/>
  <c r="D230" i="1"/>
  <c r="C230" i="1"/>
  <c r="D209" i="1"/>
  <c r="C209" i="1"/>
  <c r="D180" i="1"/>
  <c r="C180" i="1"/>
  <c r="D130" i="1"/>
  <c r="C130" i="1"/>
  <c r="D114" i="1"/>
  <c r="C263" i="1"/>
  <c r="D307" i="1"/>
  <c r="D308" i="1"/>
  <c r="D174" i="1"/>
  <c r="D309" i="1"/>
  <c r="D310" i="1"/>
  <c r="D311" i="1"/>
  <c r="D313" i="1"/>
  <c r="D314" i="1"/>
  <c r="D315" i="1"/>
  <c r="D316" i="1"/>
  <c r="D317" i="1"/>
  <c r="D318" i="1"/>
  <c r="D319" i="1"/>
  <c r="C114" i="1"/>
  <c r="C307" i="1"/>
  <c r="C308" i="1"/>
  <c r="C174" i="1"/>
  <c r="C309" i="1"/>
  <c r="C310" i="1"/>
  <c r="C311" i="1"/>
  <c r="C313" i="1"/>
  <c r="C314" i="1"/>
  <c r="C315" i="1"/>
  <c r="C316" i="1"/>
  <c r="C317" i="1"/>
  <c r="C318" i="1"/>
  <c r="C319" i="1"/>
  <c r="B314" i="1"/>
  <c r="B313" i="1"/>
  <c r="B311" i="1"/>
  <c r="B310" i="1"/>
  <c r="B309" i="1"/>
  <c r="B308" i="1"/>
  <c r="B307" i="1"/>
</calcChain>
</file>

<file path=xl/sharedStrings.xml><?xml version="1.0" encoding="utf-8"?>
<sst xmlns="http://schemas.openxmlformats.org/spreadsheetml/2006/main" count="286" uniqueCount="169">
  <si>
    <t>NAZIV</t>
  </si>
  <si>
    <t>I.</t>
  </si>
  <si>
    <t>REKAPITULACIJA:</t>
  </si>
  <si>
    <t>Rekonstrukcija Matoševe i Šarampovske ulice</t>
  </si>
  <si>
    <t>Rekonstrukcija Hercegovačke ulice i ulice S. Gregorka</t>
  </si>
  <si>
    <t>OSTALI GRAĐEVINSKI OBJEKTI</t>
  </si>
  <si>
    <t>Šetnica uz Lonju</t>
  </si>
  <si>
    <t>Izgradnja i opremanje dječjeg igrališta u Ivaničkom Graberju</t>
  </si>
  <si>
    <t>Projekt rekonstrukcije Dječjeg vrtića u Ivaničkom Graberju - kuglana</t>
  </si>
  <si>
    <t>IZGRADNJA POSLOVNIH OBJEKATA</t>
  </si>
  <si>
    <t>REKONSTRUKCIJA I UREĐENJE OSTALIH OBJEKATA</t>
  </si>
  <si>
    <t>PROSTORNO UREĐENJE I UNAPREĐENJE STANOVANJA</t>
  </si>
  <si>
    <t>Geodetske podloge i legalizacija</t>
  </si>
  <si>
    <r>
      <rPr>
        <b/>
        <sz val="10"/>
        <rFont val="Arial"/>
        <family val="2"/>
        <charset val="238"/>
      </rPr>
      <t>JAVNA RASVJETA</t>
    </r>
    <r>
      <rPr>
        <sz val="10"/>
        <rFont val="Arial"/>
        <family val="2"/>
        <charset val="238"/>
      </rPr>
      <t xml:space="preserve"> - proširenje mreže javne rasvjete</t>
    </r>
  </si>
  <si>
    <t>PROJEKTI ENERGETSKE UČINKOVITOSTI</t>
  </si>
  <si>
    <t xml:space="preserve">PUČKO OTVORENO UČILIŠTE </t>
  </si>
  <si>
    <t>Uređenje potkrovlja</t>
  </si>
  <si>
    <t xml:space="preserve"> c)   izrada telefonskih Internet instalacija</t>
  </si>
  <si>
    <t>Ostali kapitalni projekti Pučkog otvorenog učilišta</t>
  </si>
  <si>
    <t>Uređenje i proširenje knjižnice</t>
  </si>
  <si>
    <t>PLANIRAN0</t>
  </si>
  <si>
    <t>IZGRADNJA NOGOSTUPA I BICIKLISTIČKIH STAZA</t>
  </si>
  <si>
    <t>građenja objekata i uređaja                                                                                                        komunalne infrastrukture za 2020. godinu</t>
  </si>
  <si>
    <t xml:space="preserve"> a)   trošak nadzora krovište kino</t>
  </si>
  <si>
    <t xml:space="preserve"> b)   izrada troškovnika krovište kino</t>
  </si>
  <si>
    <t>Tehničko-tehnološka dokumentacija</t>
  </si>
  <si>
    <t>Arhitektonsko-urbanističko rješenje uređenje Žeravinec, Lonja</t>
  </si>
  <si>
    <t>Prostorno planska dokumentacija</t>
  </si>
  <si>
    <t>Projektna dokumentacija za izgradnju Doma za hrvatske branitelje i obitelji</t>
  </si>
  <si>
    <t>Projekti energetske učinkovitosti Zgrada VP</t>
  </si>
  <si>
    <t>Ulaganja u objekte Dječjih vrtića - igrališta antistres podloga</t>
  </si>
  <si>
    <t>Energetska učinkovitost DV Ivanićko Graberje</t>
  </si>
  <si>
    <t>IZGRADNJA I REKONSTRUKCIJA CESTA S PRIPADAJUĆOM KOMUNALNOM INFRASTRUKTUROM</t>
  </si>
  <si>
    <t xml:space="preserve"> a)   izrada izvedbenog projekta za adaptaciju velike dvorane</t>
  </si>
  <si>
    <t xml:space="preserve"> b)   projektiranje velike dvorane u POU</t>
  </si>
  <si>
    <t xml:space="preserve"> c)   sanacija krovišta iznad kino dvorane</t>
  </si>
  <si>
    <t>UPRAVNI ODJEL ZA KOMUNALNO GOSPODARSTVO, PROSTORNO PLANIRANJE, GOSP. I POLJOPRIVREDU</t>
  </si>
  <si>
    <r>
      <t xml:space="preserve">JAVNA TURISTIČKA INFRASTRUKTURA </t>
    </r>
    <r>
      <rPr>
        <sz val="10"/>
        <rFont val="Arial"/>
        <family val="2"/>
        <charset val="238"/>
      </rPr>
      <t>- bicikl. infrastruktura</t>
    </r>
  </si>
  <si>
    <t>Projektiranje Obrtničke ulice u Opatincu</t>
  </si>
  <si>
    <t>Plinovod, vodovod, kanalizacija</t>
  </si>
  <si>
    <t>Unapređenje kom. Infrast. Cesta u UPU 3</t>
  </si>
  <si>
    <t>Asfaltiranje nerazvrstanih cesta</t>
  </si>
  <si>
    <t>Zelenjak, uređenje sportskog parka, tribine i svlačionica</t>
  </si>
  <si>
    <t>Zelenjak amfiteatar</t>
  </si>
  <si>
    <t>Obnova mostova - projektiranje mosta na kanalu Žeravinec i uz plinski</t>
  </si>
  <si>
    <t>Pavilion uz rijeku Lonju</t>
  </si>
  <si>
    <r>
      <t xml:space="preserve">IZGRADNJA PARKIRALIŠTA </t>
    </r>
    <r>
      <rPr>
        <sz val="10"/>
        <rFont val="Arial"/>
        <family val="2"/>
        <charset val="238"/>
      </rPr>
      <t>- u Školskoj ulici</t>
    </r>
  </si>
  <si>
    <t>PROJEKTIRANJE I UREĐENJE RIJEKE LONJE I POTOKA ŽERAVINEC</t>
  </si>
  <si>
    <t>Projektiranje uređenja rijeke Lonje</t>
  </si>
  <si>
    <t>Projektiranje uređenja potoka Žeravinec</t>
  </si>
  <si>
    <t>Nogostup Moguševa, Poljanska, Rudarska</t>
  </si>
  <si>
    <t>TRG U POSAVSKIM BREGIMA</t>
  </si>
  <si>
    <t>Sportska dvorana Ivanićko Graberje</t>
  </si>
  <si>
    <t>Modularno drvno-tehnološki Poduzetnički inkubator</t>
  </si>
  <si>
    <t>Visoka škola - uređenje zgrade</t>
  </si>
  <si>
    <t>Djećji vrtić Žeravinec dogradnja i rekonstrukcija</t>
  </si>
  <si>
    <t>Uređenje studentskog doma</t>
  </si>
  <si>
    <t>ZAŠTITA OKOLIŠA I ŽIVOTINJA</t>
  </si>
  <si>
    <t>Projekt statike i sanacije vlage u zgradi Muzeja</t>
  </si>
  <si>
    <t>Muzej naftnog rudarstva</t>
  </si>
  <si>
    <t>Izgradnja poučne staze Marča</t>
  </si>
  <si>
    <t>IZGRADNJA I OPREMANJE RECIKLAŽNOG DVORIŠTA</t>
  </si>
  <si>
    <t>SVEUKUPNO   KN:</t>
  </si>
  <si>
    <t>KOMUNALNI DOPRINOSI</t>
  </si>
  <si>
    <t>KAPITALNE POMOĆI</t>
  </si>
  <si>
    <t>VLASTITI PRIHOD PUČKOG OTVORENOG UČILIŠTA</t>
  </si>
  <si>
    <t>NAKNADA ZA PRIDOB. ENER. MIN. SIR. R. RENTA</t>
  </si>
  <si>
    <t>KOMUNALNA NAKNADA</t>
  </si>
  <si>
    <t>NAMJENSKI PRIMICI OD ZADUŽIVANJA</t>
  </si>
  <si>
    <t>OSTALI PRIHODI ZA POSEBNE NAMJENE</t>
  </si>
  <si>
    <t>ŠUMSKI DOPRINOS</t>
  </si>
  <si>
    <t>TEKUĆE POMOĆI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</si>
  <si>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</si>
  <si>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</si>
  <si>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</si>
  <si>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</si>
  <si>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</si>
  <si>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</si>
  <si>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</si>
  <si>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</si>
  <si>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</si>
  <si>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</si>
  <si>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</si>
  <si>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PRIHODI OD PRODAJE FINANCIJSKE IMOVINE</t>
  </si>
  <si>
    <t>PRIHODI OD PRODAJE NEFINANCIJSKE IMOVINE</t>
  </si>
  <si>
    <t>NOVI IZNOS</t>
  </si>
  <si>
    <t>Šetnica uz rijeku Lonju - potporni stupovi</t>
  </si>
  <si>
    <t>Energetska obnova društvenih domova</t>
  </si>
  <si>
    <t xml:space="preserve">Izgradnja i rekonstrukcija nerazvrstanih cesta </t>
  </si>
  <si>
    <t xml:space="preserve">Plato ispred srednje škole </t>
  </si>
  <si>
    <t>UPRAVLJANJE IMOVINOM</t>
  </si>
  <si>
    <t>Popravak krova na gradskoj tržnici</t>
  </si>
  <si>
    <t>Školska dvorana u Posavskim Bregima</t>
  </si>
  <si>
    <t>Izgradnja i opremanje reciklažnog dvorišta</t>
  </si>
  <si>
    <t>PLANIRANO</t>
  </si>
  <si>
    <t xml:space="preserve"> a)   trošak nadzora</t>
  </si>
  <si>
    <t xml:space="preserve"> b)   izrada troškovnika</t>
  </si>
  <si>
    <t xml:space="preserve"> c)   izrada telefonskih IO Internet instalacija Visoka škola</t>
  </si>
  <si>
    <t>ODRŽAVANJE SPORTSKIH OBJEKATA</t>
  </si>
  <si>
    <t>Izvanredno održavanje dvorane na Žeravincu - popravak parketa</t>
  </si>
  <si>
    <t>Tehničko tehnološka dokumentacija</t>
  </si>
  <si>
    <t>KAPITALNE POMOĆI USTANOVAMA</t>
  </si>
  <si>
    <t>12.</t>
  </si>
  <si>
    <t>UKUPNO KN:</t>
  </si>
  <si>
    <t>REPUBLIKA HRVATSKA</t>
  </si>
  <si>
    <t>ZAGREBAČKA ŽUPANIJA</t>
  </si>
  <si>
    <t>GRAD IVANIĆ-GRAD</t>
  </si>
  <si>
    <t>GRADSKO VIJEĆE</t>
  </si>
  <si>
    <t>KLASA:</t>
  </si>
  <si>
    <t>Predsjednik Gradskog vijeća:</t>
  </si>
  <si>
    <t xml:space="preserve">URBROJ:    </t>
  </si>
  <si>
    <t xml:space="preserve">Ivanić-Grad, </t>
  </si>
  <si>
    <t>Željko Pongrac, pravnik kriminalist</t>
  </si>
  <si>
    <t>Projektiranje velike dvorane u POU</t>
  </si>
  <si>
    <t>Sanacija krovišta iznad kino dvorane</t>
  </si>
  <si>
    <t>Izrada izvedbenog projekta za adaptaciju velike dvorane</t>
  </si>
  <si>
    <t>RAZVOJ PODUZETNIČKIH ZONA</t>
  </si>
  <si>
    <t>Izgradnja ceste u poduz. zoni - produžetak ceste UPU 6,  projektiranje</t>
  </si>
  <si>
    <t>Javna turistička infrastruktura - bicikl. infrastruktura</t>
  </si>
  <si>
    <r>
      <rPr>
        <b/>
        <sz val="10"/>
        <rFont val="Arial"/>
        <family val="2"/>
        <charset val="238"/>
      </rPr>
      <t>NOVO GROBLJE</t>
    </r>
    <r>
      <rPr>
        <sz val="10"/>
        <rFont val="Arial"/>
        <family val="2"/>
        <charset val="238"/>
      </rPr>
      <t xml:space="preserve"> </t>
    </r>
  </si>
  <si>
    <t>Novo groblje - uređenje Novog groblja</t>
  </si>
  <si>
    <t>Arhitektonsko-urbanističko rješenja uređenja Žeravinec, Lonja</t>
  </si>
  <si>
    <t>IZGRADNJA KANALIZACIJE</t>
  </si>
  <si>
    <t>Kanalizacija K2 I</t>
  </si>
  <si>
    <t>Ulaganja u građenje nerazvrstanih cesta</t>
  </si>
  <si>
    <t>Unapređenje kom. Infrast. Cesta u UPU 3 - kratkoročni</t>
  </si>
  <si>
    <t>Šetnica uz Lonju od Tomislavovog do Savskog mosta</t>
  </si>
  <si>
    <t>Šetnica uz Lonju od Tomislavovog do Savskog mosta - IV faza</t>
  </si>
  <si>
    <t>uređenje Zelenjaka, svlačionice, tribine</t>
  </si>
  <si>
    <t>Uređenje Zelenjaka</t>
  </si>
  <si>
    <t>Zelenjak - splash park</t>
  </si>
  <si>
    <t>Uređenje svlačionica ispod tribina na Zelenjaku</t>
  </si>
  <si>
    <t>Zelenjak - tribine, svlačionice</t>
  </si>
  <si>
    <t>Amfiteatar - podloga</t>
  </si>
  <si>
    <t>Projektiranje mostova na kanalu Žeravinec</t>
  </si>
  <si>
    <t>Projektiranje mostova uz Plinski most</t>
  </si>
  <si>
    <t>Projektiranje DV u Ivaničkom Graberju - kuglana</t>
  </si>
  <si>
    <t>Šetnica uz Lonju - paviljon</t>
  </si>
  <si>
    <t>Plato ispred srednje škole</t>
  </si>
  <si>
    <t>Izgradnja parkirališta u Školskoj ulici</t>
  </si>
  <si>
    <t xml:space="preserve">Projektiranje i uređenje rijeke Lonje  </t>
  </si>
  <si>
    <t>Projektiranje i uređenje potoka Žeravinec</t>
  </si>
  <si>
    <t>Nogostup i bic. staza Dubrovčak - Posavski bregi projektiranje</t>
  </si>
  <si>
    <t xml:space="preserve">Trg u Posavskim Bregima </t>
  </si>
  <si>
    <t xml:space="preserve">OBNOVA ZGRADE DJEČJI VRTIĆ POSAVSKI BREGI </t>
  </si>
  <si>
    <t>Obnova zgrade dječji vrtić Posavski Bregi - dovršenje</t>
  </si>
  <si>
    <t>Školska dvorana u Posavskim Bregima - komp. Okončani i penali</t>
  </si>
  <si>
    <t>Školska dvorana u Posavskim Bregima - izgradnja</t>
  </si>
  <si>
    <t>Sportska dvorana Ivaničko Graberje - izvedbeni projekt + vodni doprinos</t>
  </si>
  <si>
    <t>Sportska dvorana Ivaničko Graberje - nadzor + koordinacija</t>
  </si>
  <si>
    <t>Sportska dvorana Ivaničko Graberje - izgradnja</t>
  </si>
  <si>
    <t>Sportska dvorana Ivaničko Graberje</t>
  </si>
  <si>
    <t>Poduzetnički inkubator</t>
  </si>
  <si>
    <t>Poduzetnički inkubator - građenje</t>
  </si>
  <si>
    <t>Uređenje zgrade Visoke škole u Moslavačkoj prizemlje</t>
  </si>
  <si>
    <t>Dječji vrtić Žeravinec - izgradnja i rekonstrukcija 1. faza</t>
  </si>
  <si>
    <t>Uređenje Studentskog doma</t>
  </si>
  <si>
    <t>DONACIJE OD TRGOVAČKIH DRUŠTAVA, BANAKA I OSIG. DRUŠ.</t>
  </si>
  <si>
    <t>Reciklažno dvorište</t>
  </si>
  <si>
    <t>Reciklažno dvorište, ostali projekti gospodarenja otpadom</t>
  </si>
  <si>
    <t>PROJEKT. I UREĐENJE RIJEKE LONJE I POTOKA ŽERAVINEC</t>
  </si>
  <si>
    <t>DONACIJE OD TRGOVAČKIH DRUŠTAVA, BANAKA I OSIG. DRUŠT.</t>
  </si>
  <si>
    <t>Ove I. Izmjene i dopune stupaju na snagu osmog dana od dana objave u Službenog glasniku Grada Ivanić-Grada.</t>
  </si>
  <si>
    <t>Krova na zgradi MUP-a</t>
  </si>
  <si>
    <t>JAVNA RASVJETA</t>
  </si>
  <si>
    <t>Proširenje mreže javne rasvjete</t>
  </si>
  <si>
    <t xml:space="preserve">I. IZMJENE PROGRAMA </t>
  </si>
  <si>
    <t>I. Izmjenama Programa građenja objekata i uređaja komunalne infrastrukture za 2020. godinu sredstva se raspoređuju na sljedeći način:</t>
  </si>
  <si>
    <t>Na temelju Zakona o komunalnom gospodarstvu (Narodne novine, broj 68/18, 110/18 i 32/20), članka 4. Odluke o komunalnoj naknadi (Službeni glasnik,broj 10/14) i članka 35. Statuta Grada Ivanić-Grada (Službeni glasnik, broj 02/14, 01/18 i 03/20), Gradsko vijeće Grada Ivanić-Grada na svojoj ____. sjednici održanoj dana _________2020. godine donijelo je sljedeći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</si>
</sst>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n_-;\-* #,##0.00\ _k_n_-;_-* &quot;-&quot;??\ _k_n_-;_-@_-"/>
    <numFmt numFmtId="164" formatCode="#,##0.00\ _k_n"/>
  </numFmts>
  <fonts count="23" x14ac:knownFonts="1">
    <font>
      <sz val="11"/>
      <color theme="1"/>
      <name val="Calibri"/>
      <family val="2"/>
      <charset val="238"/>
      <scheme val="minor"/>
    </font>
    <font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2"/>
      <color rgb="FFFF0000"/>
      <name val="Arial"/>
      <family val="2"/>
      <charset val="238"/>
    </font>
    <font>
      <b/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i/>
      <sz val="1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66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auto="1"/>
      </right>
      <top/>
      <bottom style="thin">
        <color theme="0" tint="-0.24994659260841701"/>
      </bottom>
      <diagonal/>
    </border>
    <border>
      <left style="thin">
        <color indexed="64"/>
      </left>
      <right style="thin">
        <color auto="1"/>
      </right>
      <top style="thin">
        <color theme="0" tint="-0.2499465926084170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theme="0" tint="-0.24994659260841701"/>
      </bottom>
      <diagonal/>
    </border>
    <border>
      <left style="thin">
        <color auto="1"/>
      </left>
      <right style="double">
        <color auto="1"/>
      </right>
      <top/>
      <bottom style="thin">
        <color theme="0" tint="-0.24994659260841701"/>
      </bottom>
      <diagonal/>
    </border>
    <border>
      <left style="double">
        <color auto="1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double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double">
        <color auto="1"/>
      </left>
      <right style="thin">
        <color auto="1"/>
      </right>
      <top style="thin">
        <color theme="0" tint="-0.2499465926084170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theme="0" tint="-0.2499465926084170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</borders>
  <cellStyleXfs count="3">
    <xf numFmtId="0" fontId="0" fillId="0" borderId="0"/>
    <xf numFmtId="0" fontId="11" fillId="0" borderId="0"/>
    <xf numFmtId="43" fontId="17" fillId="0" borderId="0" applyFont="0" applyFill="0" applyBorder="0" applyAlignment="0" applyProtection="0"/>
  </cellStyleXfs>
  <cellXfs count="153">
    <xf numFmtId="0" fontId="0" fillId="0" borderId="0" xfId="0"/>
    <xf numFmtId="4" fontId="1" fillId="0" borderId="0" xfId="0" applyNumberFormat="1" applyFont="1" applyBorder="1" applyAlignment="1">
      <alignment horizontal="right"/>
    </xf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10" fillId="0" borderId="2" xfId="0" applyFont="1" applyBorder="1" applyAlignment="1">
      <alignment horizontal="center" vertical="center"/>
    </xf>
    <xf numFmtId="0" fontId="8" fillId="0" borderId="5" xfId="0" applyFont="1" applyBorder="1" applyAlignment="1"/>
    <xf numFmtId="4" fontId="8" fillId="0" borderId="3" xfId="0" applyNumberFormat="1" applyFont="1" applyBorder="1" applyAlignment="1"/>
    <xf numFmtId="4" fontId="8" fillId="0" borderId="2" xfId="0" applyNumberFormat="1" applyFont="1" applyBorder="1" applyAlignment="1"/>
    <xf numFmtId="0" fontId="5" fillId="0" borderId="1" xfId="0" applyFont="1" applyBorder="1" applyAlignment="1"/>
    <xf numFmtId="4" fontId="5" fillId="0" borderId="2" xfId="0" applyNumberFormat="1" applyFont="1" applyBorder="1" applyAlignment="1"/>
    <xf numFmtId="0" fontId="12" fillId="0" borderId="1" xfId="0" applyFont="1" applyBorder="1" applyAlignment="1"/>
    <xf numFmtId="4" fontId="12" fillId="0" borderId="2" xfId="0" applyNumberFormat="1" applyFont="1" applyBorder="1" applyAlignment="1"/>
    <xf numFmtId="0" fontId="8" fillId="0" borderId="1" xfId="0" applyFont="1" applyBorder="1" applyAlignment="1"/>
    <xf numFmtId="0" fontId="13" fillId="0" borderId="0" xfId="0" applyFont="1"/>
    <xf numFmtId="0" fontId="14" fillId="0" borderId="0" xfId="0" applyFont="1" applyBorder="1" applyAlignment="1">
      <alignment horizontal="center" vertical="center"/>
    </xf>
    <xf numFmtId="4" fontId="7" fillId="0" borderId="2" xfId="0" applyNumberFormat="1" applyFont="1" applyBorder="1" applyAlignment="1"/>
    <xf numFmtId="0" fontId="9" fillId="0" borderId="1" xfId="0" applyFont="1" applyBorder="1" applyAlignment="1"/>
    <xf numFmtId="0" fontId="10" fillId="0" borderId="1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right"/>
    </xf>
    <xf numFmtId="0" fontId="5" fillId="0" borderId="1" xfId="0" applyFont="1" applyFill="1" applyBorder="1" applyAlignment="1">
      <alignment vertical="center" wrapText="1"/>
    </xf>
    <xf numFmtId="4" fontId="5" fillId="2" borderId="2" xfId="0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vertical="center" wrapText="1"/>
    </xf>
    <xf numFmtId="4" fontId="8" fillId="2" borderId="2" xfId="0" applyNumberFormat="1" applyFont="1" applyFill="1" applyBorder="1" applyAlignment="1">
      <alignment vertical="center"/>
    </xf>
    <xf numFmtId="4" fontId="5" fillId="0" borderId="4" xfId="0" applyNumberFormat="1" applyFont="1" applyBorder="1" applyAlignment="1"/>
    <xf numFmtId="0" fontId="8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4" fontId="5" fillId="2" borderId="4" xfId="0" applyNumberFormat="1" applyFont="1" applyFill="1" applyBorder="1" applyAlignment="1">
      <alignment vertical="center"/>
    </xf>
    <xf numFmtId="0" fontId="9" fillId="0" borderId="0" xfId="0" applyFont="1" applyBorder="1" applyAlignment="1"/>
    <xf numFmtId="4" fontId="9" fillId="0" borderId="0" xfId="0" applyNumberFormat="1" applyFont="1" applyBorder="1" applyAlignment="1"/>
    <xf numFmtId="0" fontId="2" fillId="0" borderId="0" xfId="0" applyFont="1" applyBorder="1" applyAlignment="1">
      <alignment wrapText="1"/>
    </xf>
    <xf numFmtId="0" fontId="2" fillId="0" borderId="0" xfId="0" applyFont="1" applyAlignment="1">
      <alignment horizontal="right"/>
    </xf>
    <xf numFmtId="4" fontId="8" fillId="2" borderId="4" xfId="0" applyNumberFormat="1" applyFont="1" applyFill="1" applyBorder="1" applyAlignment="1">
      <alignment vertical="center"/>
    </xf>
    <xf numFmtId="4" fontId="8" fillId="0" borderId="4" xfId="0" applyNumberFormat="1" applyFont="1" applyBorder="1" applyAlignment="1"/>
    <xf numFmtId="164" fontId="2" fillId="0" borderId="0" xfId="0" applyNumberFormat="1" applyFont="1" applyBorder="1" applyAlignment="1">
      <alignment wrapText="1"/>
    </xf>
    <xf numFmtId="4" fontId="12" fillId="0" borderId="4" xfId="0" applyNumberFormat="1" applyFont="1" applyBorder="1" applyAlignment="1"/>
    <xf numFmtId="4" fontId="8" fillId="0" borderId="6" xfId="0" applyNumberFormat="1" applyFont="1" applyBorder="1" applyAlignment="1"/>
    <xf numFmtId="0" fontId="8" fillId="2" borderId="1" xfId="0" applyFont="1" applyFill="1" applyBorder="1" applyAlignment="1">
      <alignment wrapText="1"/>
    </xf>
    <xf numFmtId="4" fontId="7" fillId="0" borderId="4" xfId="0" applyNumberFormat="1" applyFont="1" applyBorder="1" applyAlignment="1"/>
    <xf numFmtId="0" fontId="5" fillId="3" borderId="1" xfId="0" applyFont="1" applyFill="1" applyBorder="1" applyAlignment="1"/>
    <xf numFmtId="4" fontId="8" fillId="3" borderId="4" xfId="0" applyNumberFormat="1" applyFont="1" applyFill="1" applyBorder="1" applyAlignment="1"/>
    <xf numFmtId="4" fontId="8" fillId="3" borderId="2" xfId="0" applyNumberFormat="1" applyFont="1" applyFill="1" applyBorder="1" applyAlignment="1"/>
    <xf numFmtId="0" fontId="5" fillId="3" borderId="1" xfId="0" applyFont="1" applyFill="1" applyBorder="1" applyAlignment="1">
      <alignment wrapText="1"/>
    </xf>
    <xf numFmtId="4" fontId="5" fillId="3" borderId="4" xfId="0" applyNumberFormat="1" applyFont="1" applyFill="1" applyBorder="1" applyAlignment="1"/>
    <xf numFmtId="4" fontId="5" fillId="3" borderId="2" xfId="0" applyNumberFormat="1" applyFont="1" applyFill="1" applyBorder="1" applyAlignment="1"/>
    <xf numFmtId="0" fontId="8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vertical="center" wrapText="1"/>
    </xf>
    <xf numFmtId="4" fontId="5" fillId="3" borderId="4" xfId="0" applyNumberFormat="1" applyFont="1" applyFill="1" applyBorder="1" applyAlignment="1">
      <alignment vertical="center"/>
    </xf>
    <xf numFmtId="0" fontId="5" fillId="4" borderId="1" xfId="0" applyFont="1" applyFill="1" applyBorder="1" applyAlignment="1">
      <alignment horizontal="right"/>
    </xf>
    <xf numFmtId="4" fontId="5" fillId="4" borderId="4" xfId="0" applyNumberFormat="1" applyFont="1" applyFill="1" applyBorder="1" applyAlignment="1"/>
    <xf numFmtId="0" fontId="18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" fontId="18" fillId="0" borderId="4" xfId="0" applyNumberFormat="1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4" fontId="5" fillId="5" borderId="7" xfId="0" applyNumberFormat="1" applyFont="1" applyFill="1" applyBorder="1" applyAlignment="1">
      <alignment horizontal="right" vertical="center"/>
    </xf>
    <xf numFmtId="4" fontId="19" fillId="0" borderId="0" xfId="0" applyNumberFormat="1" applyFont="1" applyBorder="1" applyAlignment="1"/>
    <xf numFmtId="0" fontId="5" fillId="2" borderId="8" xfId="0" applyFont="1" applyFill="1" applyBorder="1" applyAlignment="1"/>
    <xf numFmtId="4" fontId="20" fillId="0" borderId="8" xfId="2" applyNumberFormat="1" applyFont="1" applyBorder="1" applyAlignment="1">
      <alignment vertical="center" wrapText="1"/>
    </xf>
    <xf numFmtId="4" fontId="21" fillId="0" borderId="0" xfId="0" applyNumberFormat="1" applyFont="1" applyBorder="1" applyAlignment="1">
      <alignment horizontal="right"/>
    </xf>
    <xf numFmtId="4" fontId="20" fillId="0" borderId="9" xfId="2" applyNumberFormat="1" applyFont="1" applyBorder="1" applyAlignment="1">
      <alignment vertical="center" wrapText="1"/>
    </xf>
    <xf numFmtId="4" fontId="22" fillId="0" borderId="8" xfId="2" applyNumberFormat="1" applyFont="1" applyBorder="1" applyAlignment="1">
      <alignment wrapText="1"/>
    </xf>
    <xf numFmtId="0" fontId="8" fillId="0" borderId="8" xfId="0" applyFont="1" applyBorder="1" applyAlignment="1"/>
    <xf numFmtId="4" fontId="22" fillId="0" borderId="8" xfId="2" applyNumberFormat="1" applyFont="1" applyBorder="1" applyAlignment="1">
      <alignment vertical="center" wrapText="1"/>
    </xf>
    <xf numFmtId="0" fontId="8" fillId="0" borderId="8" xfId="0" applyFont="1" applyBorder="1" applyAlignment="1">
      <alignment wrapText="1"/>
    </xf>
    <xf numFmtId="4" fontId="8" fillId="0" borderId="8" xfId="2" applyNumberFormat="1" applyFont="1" applyBorder="1" applyAlignment="1">
      <alignment vertical="center" wrapText="1"/>
    </xf>
    <xf numFmtId="0" fontId="5" fillId="5" borderId="8" xfId="0" applyFont="1" applyFill="1" applyBorder="1" applyAlignment="1"/>
    <xf numFmtId="4" fontId="5" fillId="5" borderId="8" xfId="0" applyNumberFormat="1" applyFont="1" applyFill="1" applyBorder="1" applyAlignment="1">
      <alignment horizontal="center"/>
    </xf>
    <xf numFmtId="4" fontId="22" fillId="2" borderId="8" xfId="0" applyNumberFormat="1" applyFont="1" applyFill="1" applyBorder="1" applyAlignment="1">
      <alignment wrapText="1"/>
    </xf>
    <xf numFmtId="4" fontId="22" fillId="0" borderId="8" xfId="0" applyNumberFormat="1" applyFont="1" applyBorder="1" applyAlignment="1">
      <alignment wrapText="1"/>
    </xf>
    <xf numFmtId="0" fontId="5" fillId="0" borderId="8" xfId="0" applyFont="1" applyBorder="1" applyAlignment="1"/>
    <xf numFmtId="4" fontId="22" fillId="0" borderId="8" xfId="0" applyNumberFormat="1" applyFont="1" applyBorder="1" applyAlignment="1">
      <alignment vertical="center" wrapText="1"/>
    </xf>
    <xf numFmtId="4" fontId="5" fillId="5" borderId="8" xfId="0" applyNumberFormat="1" applyFont="1" applyFill="1" applyBorder="1" applyAlignment="1">
      <alignment horizontal="right"/>
    </xf>
    <xf numFmtId="4" fontId="21" fillId="0" borderId="8" xfId="0" applyNumberFormat="1" applyFont="1" applyBorder="1" applyAlignment="1">
      <alignment vertical="center" wrapText="1"/>
    </xf>
    <xf numFmtId="4" fontId="9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wrapText="1"/>
    </xf>
    <xf numFmtId="4" fontId="21" fillId="0" borderId="8" xfId="0" applyNumberFormat="1" applyFont="1" applyBorder="1" applyAlignment="1">
      <alignment wrapText="1"/>
    </xf>
    <xf numFmtId="4" fontId="5" fillId="5" borderId="8" xfId="0" applyNumberFormat="1" applyFont="1" applyFill="1" applyBorder="1" applyAlignment="1"/>
    <xf numFmtId="4" fontId="15" fillId="2" borderId="8" xfId="0" applyNumberFormat="1" applyFont="1" applyFill="1" applyBorder="1" applyAlignment="1">
      <alignment horizontal="right"/>
    </xf>
    <xf numFmtId="4" fontId="8" fillId="2" borderId="8" xfId="0" applyNumberFormat="1" applyFont="1" applyFill="1" applyBorder="1" applyAlignment="1">
      <alignment horizontal="right"/>
    </xf>
    <xf numFmtId="0" fontId="2" fillId="0" borderId="8" xfId="0" applyFont="1" applyBorder="1" applyAlignment="1">
      <alignment horizontal="center"/>
    </xf>
    <xf numFmtId="4" fontId="21" fillId="0" borderId="8" xfId="0" applyNumberFormat="1" applyFont="1" applyBorder="1" applyAlignment="1">
      <alignment horizontal="center" wrapText="1"/>
    </xf>
    <xf numFmtId="0" fontId="8" fillId="0" borderId="11" xfId="0" applyFont="1" applyBorder="1" applyAlignment="1"/>
    <xf numFmtId="4" fontId="22" fillId="0" borderId="11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center"/>
    </xf>
    <xf numFmtId="4" fontId="21" fillId="0" borderId="0" xfId="0" applyNumberFormat="1" applyFont="1" applyBorder="1" applyAlignment="1">
      <alignment horizontal="center" wrapText="1"/>
    </xf>
    <xf numFmtId="4" fontId="21" fillId="0" borderId="0" xfId="0" applyNumberFormat="1" applyFont="1"/>
    <xf numFmtId="0" fontId="0" fillId="0" borderId="12" xfId="0" applyBorder="1"/>
    <xf numFmtId="0" fontId="15" fillId="0" borderId="13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4" fontId="22" fillId="0" borderId="14" xfId="0" applyNumberFormat="1" applyFont="1" applyBorder="1" applyAlignment="1">
      <alignment horizontal="center" vertical="center"/>
    </xf>
    <xf numFmtId="0" fontId="2" fillId="0" borderId="15" xfId="0" applyFont="1" applyBorder="1"/>
    <xf numFmtId="0" fontId="2" fillId="0" borderId="9" xfId="0" applyFont="1" applyBorder="1" applyAlignment="1">
      <alignment wrapText="1"/>
    </xf>
    <xf numFmtId="0" fontId="2" fillId="0" borderId="9" xfId="0" applyFont="1" applyBorder="1" applyAlignment="1">
      <alignment horizontal="right" wrapText="1"/>
    </xf>
    <xf numFmtId="4" fontId="21" fillId="0" borderId="16" xfId="0" applyNumberFormat="1" applyFont="1" applyBorder="1"/>
    <xf numFmtId="0" fontId="8" fillId="0" borderId="17" xfId="0" applyFont="1" applyBorder="1" applyAlignment="1">
      <alignment horizontal="center" vertical="center"/>
    </xf>
    <xf numFmtId="164" fontId="8" fillId="0" borderId="8" xfId="0" applyNumberFormat="1" applyFont="1" applyBorder="1" applyAlignment="1">
      <alignment wrapText="1"/>
    </xf>
    <xf numFmtId="164" fontId="8" fillId="0" borderId="18" xfId="0" applyNumberFormat="1" applyFont="1" applyBorder="1" applyAlignment="1">
      <alignment wrapText="1"/>
    </xf>
    <xf numFmtId="0" fontId="8" fillId="0" borderId="17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8" fillId="0" borderId="20" xfId="0" applyFont="1" applyBorder="1" applyAlignment="1">
      <alignment wrapText="1"/>
    </xf>
    <xf numFmtId="164" fontId="8" fillId="0" borderId="20" xfId="0" applyNumberFormat="1" applyFont="1" applyBorder="1" applyAlignment="1">
      <alignment wrapText="1"/>
    </xf>
    <xf numFmtId="164" fontId="8" fillId="0" borderId="21" xfId="0" applyNumberFormat="1" applyFont="1" applyBorder="1" applyAlignment="1">
      <alignment wrapText="1"/>
    </xf>
    <xf numFmtId="0" fontId="2" fillId="4" borderId="22" xfId="0" applyFont="1" applyFill="1" applyBorder="1" applyAlignment="1">
      <alignment horizontal="right"/>
    </xf>
    <xf numFmtId="0" fontId="15" fillId="4" borderId="23" xfId="0" applyFont="1" applyFill="1" applyBorder="1" applyAlignment="1">
      <alignment horizontal="right" wrapText="1"/>
    </xf>
    <xf numFmtId="164" fontId="15" fillId="4" borderId="23" xfId="0" applyNumberFormat="1" applyFont="1" applyFill="1" applyBorder="1" applyAlignment="1">
      <alignment wrapText="1"/>
    </xf>
    <xf numFmtId="164" fontId="15" fillId="4" borderId="24" xfId="0" applyNumberFormat="1" applyFont="1" applyFill="1" applyBorder="1" applyAlignment="1">
      <alignment wrapText="1"/>
    </xf>
    <xf numFmtId="0" fontId="0" fillId="0" borderId="0" xfId="0" applyFont="1"/>
    <xf numFmtId="0" fontId="22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horizontal="left" vertical="center"/>
    </xf>
    <xf numFmtId="4" fontId="5" fillId="2" borderId="8" xfId="0" applyNumberFormat="1" applyFont="1" applyFill="1" applyBorder="1" applyAlignment="1">
      <alignment horizontal="right"/>
    </xf>
    <xf numFmtId="4" fontId="5" fillId="2" borderId="8" xfId="0" applyNumberFormat="1" applyFont="1" applyFill="1" applyBorder="1" applyAlignment="1">
      <alignment horizontal="center"/>
    </xf>
    <xf numFmtId="4" fontId="8" fillId="2" borderId="4" xfId="0" applyNumberFormat="1" applyFont="1" applyFill="1" applyBorder="1" applyAlignment="1"/>
    <xf numFmtId="4" fontId="8" fillId="2" borderId="2" xfId="0" applyNumberFormat="1" applyFont="1" applyFill="1" applyBorder="1" applyAlignment="1"/>
    <xf numFmtId="0" fontId="5" fillId="4" borderId="1" xfId="0" applyFont="1" applyFill="1" applyBorder="1" applyAlignment="1">
      <alignment wrapText="1"/>
    </xf>
    <xf numFmtId="4" fontId="8" fillId="4" borderId="4" xfId="0" applyNumberFormat="1" applyFont="1" applyFill="1" applyBorder="1" applyAlignment="1"/>
    <xf numFmtId="4" fontId="8" fillId="4" borderId="2" xfId="0" applyNumberFormat="1" applyFont="1" applyFill="1" applyBorder="1" applyAlignment="1"/>
    <xf numFmtId="0" fontId="8" fillId="2" borderId="1" xfId="0" applyFont="1" applyFill="1" applyBorder="1" applyAlignment="1"/>
    <xf numFmtId="4" fontId="22" fillId="0" borderId="10" xfId="0" applyNumberFormat="1" applyFont="1" applyBorder="1" applyAlignment="1">
      <alignment wrapText="1"/>
    </xf>
    <xf numFmtId="4" fontId="8" fillId="0" borderId="8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wrapText="1"/>
    </xf>
    <xf numFmtId="0" fontId="8" fillId="0" borderId="8" xfId="0" applyFont="1" applyFill="1" applyBorder="1" applyAlignment="1"/>
    <xf numFmtId="0" fontId="8" fillId="0" borderId="8" xfId="0" applyFont="1" applyFill="1" applyBorder="1" applyAlignment="1">
      <alignment wrapText="1"/>
    </xf>
    <xf numFmtId="0" fontId="8" fillId="0" borderId="8" xfId="0" applyFont="1" applyFill="1" applyBorder="1" applyAlignment="1">
      <alignment horizontal="left"/>
    </xf>
    <xf numFmtId="0" fontId="5" fillId="0" borderId="8" xfId="0" applyFont="1" applyFill="1" applyBorder="1" applyAlignment="1">
      <alignment horizontal="left"/>
    </xf>
    <xf numFmtId="0" fontId="8" fillId="0" borderId="9" xfId="0" applyFont="1" applyBorder="1" applyAlignment="1">
      <alignment horizontal="left"/>
    </xf>
    <xf numFmtId="0" fontId="5" fillId="0" borderId="8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wrapText="1"/>
    </xf>
    <xf numFmtId="0" fontId="5" fillId="0" borderId="8" xfId="0" applyFont="1" applyFill="1" applyBorder="1" applyAlignment="1"/>
    <xf numFmtId="0" fontId="5" fillId="5" borderId="10" xfId="0" applyFont="1" applyFill="1" applyBorder="1" applyAlignment="1"/>
    <xf numFmtId="0" fontId="5" fillId="5" borderId="25" xfId="0" applyFont="1" applyFill="1" applyBorder="1" applyAlignment="1">
      <alignment horizontal="left" vertical="center"/>
    </xf>
    <xf numFmtId="0" fontId="8" fillId="0" borderId="8" xfId="0" applyFont="1" applyFill="1" applyBorder="1" applyAlignment="1">
      <alignment vertical="center" wrapText="1"/>
    </xf>
    <xf numFmtId="0" fontId="5" fillId="5" borderId="10" xfId="0" applyFont="1" applyFill="1" applyBorder="1" applyAlignment="1">
      <alignment horizontal="left"/>
    </xf>
    <xf numFmtId="0" fontId="5" fillId="2" borderId="8" xfId="0" applyFont="1" applyFill="1" applyBorder="1" applyAlignment="1">
      <alignment vertical="center" wrapText="1"/>
    </xf>
    <xf numFmtId="0" fontId="8" fillId="2" borderId="8" xfId="0" applyFont="1" applyFill="1" applyBorder="1" applyAlignment="1"/>
    <xf numFmtId="0" fontId="5" fillId="2" borderId="8" xfId="0" applyFont="1" applyFill="1" applyBorder="1" applyAlignment="1">
      <alignment wrapText="1"/>
    </xf>
    <xf numFmtId="0" fontId="8" fillId="2" borderId="8" xfId="0" applyFont="1" applyFill="1" applyBorder="1" applyAlignment="1">
      <alignment wrapText="1"/>
    </xf>
    <xf numFmtId="0" fontId="5" fillId="0" borderId="10" xfId="0" applyFont="1" applyFill="1" applyBorder="1" applyAlignment="1">
      <alignment wrapText="1"/>
    </xf>
    <xf numFmtId="0" fontId="5" fillId="0" borderId="9" xfId="0" applyFont="1" applyFill="1" applyBorder="1" applyAlignment="1">
      <alignment vertical="center" wrapText="1"/>
    </xf>
    <xf numFmtId="0" fontId="5" fillId="2" borderId="10" xfId="0" applyFont="1" applyFill="1" applyBorder="1" applyAlignment="1">
      <alignment horizontal="left"/>
    </xf>
    <xf numFmtId="0" fontId="8" fillId="2" borderId="10" xfId="0" applyFont="1" applyFill="1" applyBorder="1" applyAlignment="1">
      <alignment horizontal="left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9" fontId="8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left" vertical="top" wrapText="1"/>
    </xf>
    <xf numFmtId="0" fontId="2" fillId="0" borderId="8" xfId="0" applyFont="1" applyFill="1" applyBorder="1" applyAlignment="1">
      <alignment horizontal="center" wrapText="1"/>
    </xf>
    <xf numFmtId="4" fontId="21" fillId="0" borderId="8" xfId="0" applyNumberFormat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/>
    </xf>
    <xf numFmtId="4" fontId="21" fillId="0" borderId="8" xfId="0" applyNumberFormat="1" applyFont="1" applyBorder="1" applyAlignment="1">
      <alignment horizontal="center" wrapText="1"/>
    </xf>
  </cellXfs>
  <cellStyles count="3">
    <cellStyle name="Normal" xfId="1"/>
    <cellStyle name="Normalno" xfId="0" builtinId="0"/>
    <cellStyle name="Zarez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8"/>
  <sheetViews>
    <sheetView tabSelected="1" view="pageBreakPreview" topLeftCell="A316" zoomScaleNormal="100" zoomScaleSheetLayoutView="100" workbookViewId="0">
      <selection activeCell="B2" sqref="B2:D2"/>
    </sheetView>
  </sheetViews>
  <sheetFormatPr defaultColWidth="8.85546875" defaultRowHeight="15" x14ac:dyDescent="0.25"/>
  <cols>
    <col min="1" max="1" width="4" style="15" customWidth="1"/>
    <col min="2" max="2" width="59.7109375" style="15" customWidth="1"/>
    <col min="3" max="4" width="15.7109375" style="15" customWidth="1"/>
    <col min="5" max="5" width="3" style="15" customWidth="1"/>
    <col min="6" max="16384" width="8.85546875" style="15"/>
  </cols>
  <sheetData>
    <row r="1" spans="2:5" ht="67.5" customHeight="1" x14ac:dyDescent="0.25">
      <c r="B1" s="144" t="s">
        <v>168</v>
      </c>
      <c r="C1" s="144"/>
      <c r="D1" s="144"/>
      <c r="E1" s="3"/>
    </row>
    <row r="2" spans="2:5" ht="18" customHeight="1" x14ac:dyDescent="0.25">
      <c r="B2" s="142" t="s">
        <v>166</v>
      </c>
      <c r="C2" s="142"/>
      <c r="D2" s="143"/>
      <c r="E2" s="3"/>
    </row>
    <row r="3" spans="2:5" ht="28.9" customHeight="1" x14ac:dyDescent="0.25">
      <c r="B3" s="142" t="s">
        <v>22</v>
      </c>
      <c r="C3" s="142"/>
      <c r="D3" s="143"/>
      <c r="E3" s="3"/>
    </row>
    <row r="4" spans="2:5" x14ac:dyDescent="0.25">
      <c r="B4" s="144" t="s">
        <v>1</v>
      </c>
      <c r="C4" s="144"/>
      <c r="D4" s="145"/>
      <c r="E4" s="4"/>
    </row>
    <row r="5" spans="2:5" ht="28.15" customHeight="1" x14ac:dyDescent="0.25">
      <c r="B5" s="146" t="s">
        <v>167</v>
      </c>
      <c r="C5" s="146"/>
      <c r="D5" s="147"/>
      <c r="E5" s="5"/>
    </row>
    <row r="6" spans="2:5" ht="26.25" customHeight="1" x14ac:dyDescent="0.25">
      <c r="B6" s="19" t="s">
        <v>0</v>
      </c>
      <c r="C6" s="6" t="s">
        <v>20</v>
      </c>
      <c r="D6" s="6" t="s">
        <v>85</v>
      </c>
      <c r="E6" s="16"/>
    </row>
    <row r="7" spans="2:5" ht="20.100000000000001" customHeight="1" x14ac:dyDescent="0.25">
      <c r="B7" s="40" t="s">
        <v>15</v>
      </c>
      <c r="C7" s="41"/>
      <c r="D7" s="42"/>
      <c r="E7" s="1"/>
    </row>
    <row r="8" spans="2:5" x14ac:dyDescent="0.25">
      <c r="B8" s="10" t="s">
        <v>16</v>
      </c>
      <c r="C8" s="25">
        <f>SUM(C9:C11)</f>
        <v>17000</v>
      </c>
      <c r="D8" s="25">
        <f>SUM(D9:D11)</f>
        <v>10000</v>
      </c>
      <c r="E8" s="1"/>
    </row>
    <row r="9" spans="2:5" x14ac:dyDescent="0.25">
      <c r="B9" s="12" t="s">
        <v>23</v>
      </c>
      <c r="C9" s="36">
        <v>6000</v>
      </c>
      <c r="D9" s="13">
        <v>3000</v>
      </c>
      <c r="E9" s="1"/>
    </row>
    <row r="10" spans="2:5" x14ac:dyDescent="0.25">
      <c r="B10" s="12" t="s">
        <v>24</v>
      </c>
      <c r="C10" s="36">
        <v>6000</v>
      </c>
      <c r="D10" s="13">
        <v>4000</v>
      </c>
      <c r="E10" s="1"/>
    </row>
    <row r="11" spans="2:5" x14ac:dyDescent="0.25">
      <c r="B11" s="12" t="s">
        <v>17</v>
      </c>
      <c r="C11" s="36">
        <v>5000</v>
      </c>
      <c r="D11" s="13">
        <v>3000</v>
      </c>
      <c r="E11" s="1"/>
    </row>
    <row r="12" spans="2:5" x14ac:dyDescent="0.25">
      <c r="B12" s="12"/>
      <c r="C12" s="36"/>
      <c r="D12" s="13"/>
      <c r="E12" s="1"/>
    </row>
    <row r="13" spans="2:5" x14ac:dyDescent="0.25">
      <c r="B13" s="10" t="s">
        <v>18</v>
      </c>
      <c r="C13" s="25">
        <f>SUM(C14:C16)</f>
        <v>570000</v>
      </c>
      <c r="D13" s="25">
        <f>SUM(D14:D16)</f>
        <v>100000</v>
      </c>
      <c r="E13" s="1"/>
    </row>
    <row r="14" spans="2:5" x14ac:dyDescent="0.25">
      <c r="B14" s="12" t="s">
        <v>33</v>
      </c>
      <c r="C14" s="36">
        <v>270000</v>
      </c>
      <c r="D14" s="13">
        <v>0</v>
      </c>
      <c r="E14" s="1"/>
    </row>
    <row r="15" spans="2:5" x14ac:dyDescent="0.25">
      <c r="B15" s="12" t="s">
        <v>34</v>
      </c>
      <c r="C15" s="36">
        <v>100000</v>
      </c>
      <c r="D15" s="13">
        <v>0</v>
      </c>
      <c r="E15" s="1"/>
    </row>
    <row r="16" spans="2:5" x14ac:dyDescent="0.25">
      <c r="B16" s="12" t="s">
        <v>35</v>
      </c>
      <c r="C16" s="36">
        <v>200000</v>
      </c>
      <c r="D16" s="13">
        <v>100000</v>
      </c>
      <c r="E16" s="1"/>
    </row>
    <row r="17" spans="2:5" s="2" customFormat="1" x14ac:dyDescent="0.25">
      <c r="B17" s="7"/>
      <c r="C17" s="37"/>
      <c r="D17" s="8"/>
      <c r="E17" s="20"/>
    </row>
    <row r="18" spans="2:5" s="2" customFormat="1" ht="26.25" x14ac:dyDescent="0.25">
      <c r="B18" s="115" t="s">
        <v>36</v>
      </c>
      <c r="C18" s="116"/>
      <c r="D18" s="117"/>
      <c r="E18" s="20"/>
    </row>
    <row r="19" spans="2:5" s="2" customFormat="1" x14ac:dyDescent="0.25">
      <c r="B19" s="43" t="s">
        <v>5</v>
      </c>
      <c r="C19" s="44">
        <v>0</v>
      </c>
      <c r="D19" s="45">
        <v>170000</v>
      </c>
      <c r="E19" s="20"/>
    </row>
    <row r="20" spans="2:5" s="2" customFormat="1" x14ac:dyDescent="0.25">
      <c r="B20" s="38" t="s">
        <v>86</v>
      </c>
      <c r="C20" s="34">
        <v>0</v>
      </c>
      <c r="D20" s="9">
        <v>170000</v>
      </c>
      <c r="E20" s="20"/>
    </row>
    <row r="21" spans="2:5" s="2" customFormat="1" x14ac:dyDescent="0.25">
      <c r="B21" s="38"/>
      <c r="C21" s="34"/>
      <c r="D21" s="9"/>
      <c r="E21" s="20"/>
    </row>
    <row r="22" spans="2:5" s="2" customFormat="1" x14ac:dyDescent="0.25">
      <c r="B22" s="43" t="s">
        <v>101</v>
      </c>
      <c r="C22" s="44">
        <v>0</v>
      </c>
      <c r="D22" s="45">
        <v>70000</v>
      </c>
      <c r="E22" s="20"/>
    </row>
    <row r="23" spans="2:5" s="2" customFormat="1" x14ac:dyDescent="0.25">
      <c r="B23" s="38" t="s">
        <v>163</v>
      </c>
      <c r="C23" s="113">
        <v>0</v>
      </c>
      <c r="D23" s="114">
        <v>70000</v>
      </c>
      <c r="E23" s="20"/>
    </row>
    <row r="24" spans="2:5" s="2" customFormat="1" x14ac:dyDescent="0.25">
      <c r="B24" s="38"/>
      <c r="C24" s="34"/>
      <c r="D24" s="9"/>
      <c r="E24" s="20"/>
    </row>
    <row r="25" spans="2:5" s="2" customFormat="1" x14ac:dyDescent="0.25">
      <c r="B25" s="43" t="s">
        <v>98</v>
      </c>
      <c r="C25" s="41">
        <v>1150000</v>
      </c>
      <c r="D25" s="42">
        <v>0</v>
      </c>
      <c r="E25" s="20"/>
    </row>
    <row r="26" spans="2:5" s="2" customFormat="1" x14ac:dyDescent="0.25">
      <c r="B26" s="38" t="s">
        <v>99</v>
      </c>
      <c r="C26" s="113">
        <v>1150000</v>
      </c>
      <c r="D26" s="114">
        <v>0</v>
      </c>
      <c r="E26" s="20"/>
    </row>
    <row r="27" spans="2:5" s="2" customFormat="1" x14ac:dyDescent="0.25">
      <c r="B27" s="38"/>
      <c r="C27" s="34"/>
      <c r="D27" s="9"/>
      <c r="E27" s="20"/>
    </row>
    <row r="28" spans="2:5" s="2" customFormat="1" x14ac:dyDescent="0.25">
      <c r="B28" s="43" t="s">
        <v>116</v>
      </c>
      <c r="C28" s="44">
        <v>150000</v>
      </c>
      <c r="D28" s="44">
        <v>0</v>
      </c>
      <c r="E28" s="20"/>
    </row>
    <row r="29" spans="2:5" s="2" customFormat="1" x14ac:dyDescent="0.25">
      <c r="B29" s="118" t="s">
        <v>117</v>
      </c>
      <c r="C29" s="113">
        <v>150000</v>
      </c>
      <c r="D29" s="113">
        <v>0</v>
      </c>
      <c r="E29" s="20"/>
    </row>
    <row r="30" spans="2:5" s="2" customFormat="1" x14ac:dyDescent="0.25">
      <c r="B30" s="10"/>
      <c r="C30" s="25"/>
      <c r="D30" s="11"/>
      <c r="E30" s="20"/>
    </row>
    <row r="31" spans="2:5" s="2" customFormat="1" x14ac:dyDescent="0.25">
      <c r="B31" s="40" t="s">
        <v>37</v>
      </c>
      <c r="C31" s="44">
        <v>450000</v>
      </c>
      <c r="D31" s="44">
        <v>0</v>
      </c>
      <c r="E31" s="20"/>
    </row>
    <row r="32" spans="2:5" s="2" customFormat="1" x14ac:dyDescent="0.25">
      <c r="B32" s="118" t="s">
        <v>118</v>
      </c>
      <c r="C32" s="113">
        <v>450000</v>
      </c>
      <c r="D32" s="113">
        <v>0</v>
      </c>
      <c r="E32" s="20"/>
    </row>
    <row r="33" spans="2:5" s="2" customFormat="1" x14ac:dyDescent="0.25">
      <c r="B33" s="10"/>
      <c r="C33" s="25"/>
      <c r="D33" s="11"/>
      <c r="E33" s="20"/>
    </row>
    <row r="34" spans="2:5" s="2" customFormat="1" x14ac:dyDescent="0.25">
      <c r="B34" s="46" t="s">
        <v>119</v>
      </c>
      <c r="C34" s="44">
        <v>400000</v>
      </c>
      <c r="D34" s="44">
        <v>200000</v>
      </c>
      <c r="E34" s="20"/>
    </row>
    <row r="35" spans="2:5" s="2" customFormat="1" x14ac:dyDescent="0.25">
      <c r="B35" s="38" t="s">
        <v>120</v>
      </c>
      <c r="C35" s="113">
        <v>400000</v>
      </c>
      <c r="D35" s="113">
        <v>200000</v>
      </c>
      <c r="E35" s="20"/>
    </row>
    <row r="36" spans="2:5" s="2" customFormat="1" x14ac:dyDescent="0.25">
      <c r="B36" s="26"/>
      <c r="C36" s="25"/>
      <c r="D36" s="11"/>
      <c r="E36" s="20"/>
    </row>
    <row r="37" spans="2:5" s="2" customFormat="1" x14ac:dyDescent="0.25">
      <c r="B37" s="47" t="s">
        <v>11</v>
      </c>
      <c r="C37" s="48">
        <f>SUM(C38:C42)</f>
        <v>2415000</v>
      </c>
      <c r="D37" s="48">
        <f>SUM(D38:D42)</f>
        <v>2015000</v>
      </c>
      <c r="E37" s="20"/>
    </row>
    <row r="38" spans="2:5" s="2" customFormat="1" x14ac:dyDescent="0.25">
      <c r="B38" s="26" t="s">
        <v>25</v>
      </c>
      <c r="C38" s="34">
        <v>1000000</v>
      </c>
      <c r="D38" s="9">
        <v>600000</v>
      </c>
      <c r="E38" s="20"/>
    </row>
    <row r="39" spans="2:5" s="2" customFormat="1" x14ac:dyDescent="0.25">
      <c r="B39" s="26" t="s">
        <v>26</v>
      </c>
      <c r="C39" s="34">
        <v>215000</v>
      </c>
      <c r="D39" s="9">
        <v>215000</v>
      </c>
      <c r="E39" s="20"/>
    </row>
    <row r="40" spans="2:5" x14ac:dyDescent="0.25">
      <c r="B40" s="26" t="s">
        <v>12</v>
      </c>
      <c r="C40" s="34">
        <v>300000</v>
      </c>
      <c r="D40" s="9">
        <v>300000</v>
      </c>
      <c r="E40" s="1"/>
    </row>
    <row r="41" spans="2:5" x14ac:dyDescent="0.25">
      <c r="B41" s="26" t="s">
        <v>27</v>
      </c>
      <c r="C41" s="34">
        <v>500000</v>
      </c>
      <c r="D41" s="9">
        <v>500000</v>
      </c>
      <c r="E41" s="1"/>
    </row>
    <row r="42" spans="2:5" ht="26.25" x14ac:dyDescent="0.25">
      <c r="B42" s="26" t="s">
        <v>28</v>
      </c>
      <c r="C42" s="34">
        <v>400000</v>
      </c>
      <c r="D42" s="9">
        <v>400000</v>
      </c>
      <c r="E42" s="1"/>
    </row>
    <row r="43" spans="2:5" x14ac:dyDescent="0.25">
      <c r="B43" s="26"/>
      <c r="C43" s="34"/>
      <c r="D43" s="9"/>
      <c r="E43" s="1"/>
    </row>
    <row r="44" spans="2:5" x14ac:dyDescent="0.25">
      <c r="B44" s="43" t="s">
        <v>90</v>
      </c>
      <c r="C44" s="44">
        <v>350000</v>
      </c>
      <c r="D44" s="45">
        <v>350000</v>
      </c>
      <c r="E44" s="1"/>
    </row>
    <row r="45" spans="2:5" x14ac:dyDescent="0.25">
      <c r="B45" s="26" t="s">
        <v>91</v>
      </c>
      <c r="C45" s="34">
        <v>350000</v>
      </c>
      <c r="D45" s="9">
        <v>350000</v>
      </c>
      <c r="E45" s="1"/>
    </row>
    <row r="46" spans="2:5" x14ac:dyDescent="0.25">
      <c r="B46" s="26"/>
      <c r="C46" s="34"/>
      <c r="D46" s="9"/>
      <c r="E46" s="1"/>
    </row>
    <row r="47" spans="2:5" s="2" customFormat="1" x14ac:dyDescent="0.25">
      <c r="B47" s="46" t="s">
        <v>13</v>
      </c>
      <c r="C47" s="44">
        <v>100000</v>
      </c>
      <c r="D47" s="44">
        <v>180000</v>
      </c>
      <c r="E47" s="20"/>
    </row>
    <row r="48" spans="2:5" s="2" customFormat="1" x14ac:dyDescent="0.25">
      <c r="B48" s="26"/>
      <c r="C48" s="25"/>
      <c r="D48" s="11"/>
      <c r="E48" s="20"/>
    </row>
    <row r="49" spans="2:5" s="2" customFormat="1" x14ac:dyDescent="0.25">
      <c r="B49" s="43" t="s">
        <v>14</v>
      </c>
      <c r="C49" s="44">
        <f>SUM(C50:C53)</f>
        <v>2710000</v>
      </c>
      <c r="D49" s="44">
        <f>SUM(D50:D53)</f>
        <v>2140000</v>
      </c>
      <c r="E49" s="20"/>
    </row>
    <row r="50" spans="2:5" s="2" customFormat="1" x14ac:dyDescent="0.25">
      <c r="B50" s="26" t="s">
        <v>87</v>
      </c>
      <c r="C50" s="34">
        <v>250000</v>
      </c>
      <c r="D50" s="9">
        <v>250000</v>
      </c>
      <c r="E50" s="20"/>
    </row>
    <row r="51" spans="2:5" x14ac:dyDescent="0.25">
      <c r="B51" s="26" t="s">
        <v>29</v>
      </c>
      <c r="C51" s="34">
        <v>1760000</v>
      </c>
      <c r="D51" s="9">
        <v>1760000</v>
      </c>
      <c r="E51" s="1"/>
    </row>
    <row r="52" spans="2:5" x14ac:dyDescent="0.25">
      <c r="B52" s="26" t="s">
        <v>30</v>
      </c>
      <c r="C52" s="34">
        <v>130000</v>
      </c>
      <c r="D52" s="9">
        <v>130000</v>
      </c>
      <c r="E52" s="1"/>
    </row>
    <row r="53" spans="2:5" x14ac:dyDescent="0.25">
      <c r="B53" s="26" t="s">
        <v>31</v>
      </c>
      <c r="C53" s="34">
        <v>570000</v>
      </c>
      <c r="D53" s="9">
        <v>0</v>
      </c>
      <c r="E53" s="1"/>
    </row>
    <row r="54" spans="2:5" x14ac:dyDescent="0.25">
      <c r="B54" s="26"/>
      <c r="C54" s="34"/>
      <c r="D54" s="9"/>
      <c r="E54" s="1"/>
    </row>
    <row r="55" spans="2:5" x14ac:dyDescent="0.25">
      <c r="B55" s="43" t="s">
        <v>122</v>
      </c>
      <c r="C55" s="44">
        <v>200000</v>
      </c>
      <c r="D55" s="44">
        <v>0</v>
      </c>
      <c r="E55" s="1"/>
    </row>
    <row r="56" spans="2:5" x14ac:dyDescent="0.25">
      <c r="B56" s="38" t="s">
        <v>123</v>
      </c>
      <c r="C56" s="113">
        <v>200000</v>
      </c>
      <c r="D56" s="113">
        <v>0</v>
      </c>
      <c r="E56" s="1"/>
    </row>
    <row r="57" spans="2:5" x14ac:dyDescent="0.25">
      <c r="B57" s="27"/>
      <c r="C57" s="25"/>
      <c r="D57" s="11"/>
      <c r="E57" s="1"/>
    </row>
    <row r="58" spans="2:5" ht="25.5" x14ac:dyDescent="0.25">
      <c r="B58" s="47" t="s">
        <v>32</v>
      </c>
      <c r="C58" s="48">
        <f>SUM(C59:C62)</f>
        <v>580000</v>
      </c>
      <c r="D58" s="48">
        <f>SUM(D59:D62)</f>
        <v>230000</v>
      </c>
      <c r="E58" s="1"/>
    </row>
    <row r="59" spans="2:5" x14ac:dyDescent="0.25">
      <c r="B59" s="14" t="s">
        <v>3</v>
      </c>
      <c r="C59" s="34">
        <v>80000</v>
      </c>
      <c r="D59" s="9">
        <v>80000</v>
      </c>
      <c r="E59" s="1"/>
    </row>
    <row r="60" spans="2:5" x14ac:dyDescent="0.25">
      <c r="B60" s="14" t="s">
        <v>4</v>
      </c>
      <c r="C60" s="34">
        <v>200000</v>
      </c>
      <c r="D60" s="9">
        <v>50000</v>
      </c>
      <c r="E60" s="1"/>
    </row>
    <row r="61" spans="2:5" x14ac:dyDescent="0.25">
      <c r="B61" s="14" t="s">
        <v>88</v>
      </c>
      <c r="C61" s="34">
        <v>200000</v>
      </c>
      <c r="D61" s="9">
        <v>0</v>
      </c>
      <c r="E61" s="1"/>
    </row>
    <row r="62" spans="2:5" x14ac:dyDescent="0.25">
      <c r="B62" s="14" t="s">
        <v>38</v>
      </c>
      <c r="C62" s="34">
        <v>100000</v>
      </c>
      <c r="D62" s="9">
        <v>100000</v>
      </c>
      <c r="E62" s="1"/>
    </row>
    <row r="63" spans="2:5" x14ac:dyDescent="0.25">
      <c r="B63" s="14"/>
      <c r="C63" s="34"/>
      <c r="D63" s="9"/>
      <c r="E63" s="1"/>
    </row>
    <row r="64" spans="2:5" x14ac:dyDescent="0.25">
      <c r="B64" s="47" t="s">
        <v>5</v>
      </c>
      <c r="C64" s="48">
        <f>SUM(C65:C75)</f>
        <v>16005000</v>
      </c>
      <c r="D64" s="48">
        <f>SUM(D65:D75)</f>
        <v>16105000</v>
      </c>
      <c r="E64" s="1"/>
    </row>
    <row r="65" spans="2:5" x14ac:dyDescent="0.25">
      <c r="B65" s="14" t="s">
        <v>39</v>
      </c>
      <c r="C65" s="34">
        <v>150000</v>
      </c>
      <c r="D65" s="9">
        <v>50000</v>
      </c>
      <c r="E65" s="1"/>
    </row>
    <row r="66" spans="2:5" x14ac:dyDescent="0.25">
      <c r="B66" s="26" t="s">
        <v>40</v>
      </c>
      <c r="C66" s="34">
        <v>4000000</v>
      </c>
      <c r="D66" s="9">
        <v>5600000</v>
      </c>
      <c r="E66" s="1"/>
    </row>
    <row r="67" spans="2:5" x14ac:dyDescent="0.25">
      <c r="B67" s="26" t="s">
        <v>41</v>
      </c>
      <c r="C67" s="34">
        <v>1650000</v>
      </c>
      <c r="D67" s="9">
        <v>1820000</v>
      </c>
      <c r="E67" s="1"/>
    </row>
    <row r="68" spans="2:5" x14ac:dyDescent="0.25">
      <c r="B68" s="26" t="s">
        <v>6</v>
      </c>
      <c r="C68" s="34">
        <v>2245000</v>
      </c>
      <c r="D68" s="9">
        <v>2190000</v>
      </c>
      <c r="E68" s="1"/>
    </row>
    <row r="69" spans="2:5" x14ac:dyDescent="0.25">
      <c r="B69" s="14" t="s">
        <v>42</v>
      </c>
      <c r="C69" s="34">
        <v>3950000</v>
      </c>
      <c r="D69" s="9">
        <v>4610000</v>
      </c>
      <c r="E69" s="1"/>
    </row>
    <row r="70" spans="2:5" x14ac:dyDescent="0.25">
      <c r="B70" s="26" t="s">
        <v>43</v>
      </c>
      <c r="C70" s="34">
        <v>700000</v>
      </c>
      <c r="D70" s="9">
        <v>765000</v>
      </c>
      <c r="E70" s="1"/>
    </row>
    <row r="71" spans="2:5" s="2" customFormat="1" ht="15.6" customHeight="1" x14ac:dyDescent="0.25">
      <c r="B71" s="26" t="s">
        <v>44</v>
      </c>
      <c r="C71" s="34">
        <v>160000</v>
      </c>
      <c r="D71" s="9">
        <v>0</v>
      </c>
      <c r="E71" s="20"/>
    </row>
    <row r="72" spans="2:5" s="2" customFormat="1" x14ac:dyDescent="0.25">
      <c r="B72" s="26" t="s">
        <v>7</v>
      </c>
      <c r="C72" s="34">
        <v>440000</v>
      </c>
      <c r="D72" s="9">
        <v>490000</v>
      </c>
      <c r="E72" s="20"/>
    </row>
    <row r="73" spans="2:5" x14ac:dyDescent="0.25">
      <c r="B73" s="26" t="s">
        <v>8</v>
      </c>
      <c r="C73" s="34">
        <v>210000</v>
      </c>
      <c r="D73" s="9">
        <v>60000</v>
      </c>
      <c r="E73" s="1"/>
    </row>
    <row r="74" spans="2:5" x14ac:dyDescent="0.25">
      <c r="B74" s="26" t="s">
        <v>45</v>
      </c>
      <c r="C74" s="34">
        <v>2500000</v>
      </c>
      <c r="D74" s="9">
        <v>0</v>
      </c>
      <c r="E74" s="1"/>
    </row>
    <row r="75" spans="2:5" x14ac:dyDescent="0.25">
      <c r="B75" s="26" t="s">
        <v>89</v>
      </c>
      <c r="C75" s="34">
        <v>0</v>
      </c>
      <c r="D75" s="9">
        <v>520000</v>
      </c>
      <c r="E75" s="1"/>
    </row>
    <row r="76" spans="2:5" x14ac:dyDescent="0.25">
      <c r="B76" s="26"/>
      <c r="C76" s="34"/>
      <c r="D76" s="9"/>
      <c r="E76" s="1"/>
    </row>
    <row r="77" spans="2:5" x14ac:dyDescent="0.25">
      <c r="B77" s="47" t="s">
        <v>46</v>
      </c>
      <c r="C77" s="48">
        <v>450000</v>
      </c>
      <c r="D77" s="48">
        <v>450000</v>
      </c>
      <c r="E77" s="1"/>
    </row>
    <row r="78" spans="2:5" x14ac:dyDescent="0.25">
      <c r="B78" s="21"/>
      <c r="C78" s="28"/>
      <c r="D78" s="22"/>
      <c r="E78" s="1"/>
    </row>
    <row r="79" spans="2:5" ht="25.5" x14ac:dyDescent="0.25">
      <c r="B79" s="47" t="s">
        <v>47</v>
      </c>
      <c r="C79" s="48">
        <f>SUM(C80:C81)</f>
        <v>2330000</v>
      </c>
      <c r="D79" s="48">
        <f>SUM(D80:D81)</f>
        <v>2350000</v>
      </c>
      <c r="E79" s="1"/>
    </row>
    <row r="80" spans="2:5" x14ac:dyDescent="0.25">
      <c r="B80" s="14" t="s">
        <v>48</v>
      </c>
      <c r="C80" s="34">
        <v>950000</v>
      </c>
      <c r="D80" s="9">
        <v>950000</v>
      </c>
      <c r="E80" s="1"/>
    </row>
    <row r="81" spans="2:5" x14ac:dyDescent="0.25">
      <c r="B81" s="23" t="s">
        <v>49</v>
      </c>
      <c r="C81" s="33">
        <v>1380000</v>
      </c>
      <c r="D81" s="24">
        <v>1400000</v>
      </c>
      <c r="E81" s="1"/>
    </row>
    <row r="82" spans="2:5" x14ac:dyDescent="0.25">
      <c r="B82" s="23"/>
      <c r="C82" s="33"/>
      <c r="D82" s="24"/>
      <c r="E82" s="1"/>
    </row>
    <row r="83" spans="2:5" s="2" customFormat="1" x14ac:dyDescent="0.25">
      <c r="B83" s="43" t="s">
        <v>21</v>
      </c>
      <c r="C83" s="44">
        <f>SUM(C84:C85)</f>
        <v>140000</v>
      </c>
      <c r="D83" s="44">
        <f>SUM(D84:D85)</f>
        <v>148500</v>
      </c>
      <c r="E83" s="20"/>
    </row>
    <row r="84" spans="2:5" s="2" customFormat="1" x14ac:dyDescent="0.25">
      <c r="B84" s="26" t="s">
        <v>50</v>
      </c>
      <c r="C84" s="34">
        <v>50000</v>
      </c>
      <c r="D84" s="9">
        <v>0</v>
      </c>
      <c r="E84" s="20"/>
    </row>
    <row r="85" spans="2:5" x14ac:dyDescent="0.25">
      <c r="B85" s="26" t="s">
        <v>142</v>
      </c>
      <c r="C85" s="34">
        <v>90000</v>
      </c>
      <c r="D85" s="9">
        <v>148500</v>
      </c>
      <c r="E85" s="1"/>
    </row>
    <row r="86" spans="2:5" x14ac:dyDescent="0.25">
      <c r="B86" s="26"/>
      <c r="C86" s="34"/>
      <c r="D86" s="9"/>
      <c r="E86" s="1"/>
    </row>
    <row r="87" spans="2:5" x14ac:dyDescent="0.25">
      <c r="B87" s="47" t="s">
        <v>51</v>
      </c>
      <c r="C87" s="48">
        <v>3200000</v>
      </c>
      <c r="D87" s="48">
        <v>3200000</v>
      </c>
      <c r="E87" s="1"/>
    </row>
    <row r="88" spans="2:5" x14ac:dyDescent="0.25">
      <c r="B88" s="21"/>
      <c r="C88" s="28"/>
      <c r="D88" s="22"/>
      <c r="E88" s="1"/>
    </row>
    <row r="89" spans="2:5" x14ac:dyDescent="0.25">
      <c r="B89" s="47" t="s">
        <v>144</v>
      </c>
      <c r="C89" s="48">
        <v>880000</v>
      </c>
      <c r="D89" s="48">
        <v>880000</v>
      </c>
      <c r="E89" s="1"/>
    </row>
    <row r="90" spans="2:5" x14ac:dyDescent="0.25">
      <c r="B90" s="21"/>
      <c r="C90" s="28"/>
      <c r="D90" s="22"/>
      <c r="E90" s="1"/>
    </row>
    <row r="91" spans="2:5" x14ac:dyDescent="0.25">
      <c r="B91" s="43" t="s">
        <v>9</v>
      </c>
      <c r="C91" s="44">
        <f>SUM(C92:C96)</f>
        <v>16314000</v>
      </c>
      <c r="D91" s="44">
        <f>SUM(D92:D96)</f>
        <v>22464000</v>
      </c>
      <c r="E91" s="1"/>
    </row>
    <row r="92" spans="2:5" x14ac:dyDescent="0.25">
      <c r="B92" s="26" t="s">
        <v>92</v>
      </c>
      <c r="C92" s="34">
        <v>0</v>
      </c>
      <c r="D92" s="9">
        <v>1850000</v>
      </c>
      <c r="E92" s="1"/>
    </row>
    <row r="93" spans="2:5" x14ac:dyDescent="0.25">
      <c r="B93" s="26" t="s">
        <v>52</v>
      </c>
      <c r="C93" s="34">
        <v>4414000</v>
      </c>
      <c r="D93" s="9">
        <v>12914000</v>
      </c>
      <c r="E93" s="1"/>
    </row>
    <row r="94" spans="2:5" x14ac:dyDescent="0.25">
      <c r="B94" s="23" t="s">
        <v>53</v>
      </c>
      <c r="C94" s="33">
        <v>9000000</v>
      </c>
      <c r="D94" s="24">
        <v>4900000</v>
      </c>
      <c r="E94" s="1"/>
    </row>
    <row r="95" spans="2:5" x14ac:dyDescent="0.25">
      <c r="B95" s="23" t="s">
        <v>54</v>
      </c>
      <c r="C95" s="33">
        <v>100000</v>
      </c>
      <c r="D95" s="24">
        <v>0</v>
      </c>
      <c r="E95" s="1"/>
    </row>
    <row r="96" spans="2:5" x14ac:dyDescent="0.25">
      <c r="B96" s="23" t="s">
        <v>55</v>
      </c>
      <c r="C96" s="33">
        <v>2800000</v>
      </c>
      <c r="D96" s="24">
        <v>2800000</v>
      </c>
      <c r="E96" s="1"/>
    </row>
    <row r="97" spans="2:5" x14ac:dyDescent="0.25">
      <c r="B97" s="23"/>
      <c r="C97" s="33"/>
      <c r="D97" s="24"/>
      <c r="E97" s="1"/>
    </row>
    <row r="98" spans="2:5" x14ac:dyDescent="0.25">
      <c r="B98" s="43" t="s">
        <v>10</v>
      </c>
      <c r="C98" s="44">
        <f>SUM(C99:C100)</f>
        <v>1480000</v>
      </c>
      <c r="D98" s="44">
        <f>SUM(D99:D100)</f>
        <v>500000</v>
      </c>
      <c r="E98" s="1"/>
    </row>
    <row r="99" spans="2:5" x14ac:dyDescent="0.25">
      <c r="B99" s="26" t="s">
        <v>56</v>
      </c>
      <c r="C99" s="34">
        <v>980000</v>
      </c>
      <c r="D99" s="9">
        <v>0</v>
      </c>
      <c r="E99" s="1"/>
    </row>
    <row r="100" spans="2:5" x14ac:dyDescent="0.25">
      <c r="B100" s="23" t="s">
        <v>19</v>
      </c>
      <c r="C100" s="33">
        <v>500000</v>
      </c>
      <c r="D100" s="24">
        <v>500000</v>
      </c>
      <c r="E100" s="1"/>
    </row>
    <row r="101" spans="2:5" s="2" customFormat="1" x14ac:dyDescent="0.25">
      <c r="B101" s="26"/>
      <c r="C101" s="34"/>
      <c r="D101" s="9"/>
      <c r="E101" s="20"/>
    </row>
    <row r="102" spans="2:5" s="2" customFormat="1" x14ac:dyDescent="0.25">
      <c r="B102" s="43" t="s">
        <v>57</v>
      </c>
      <c r="C102" s="44">
        <f>SUM(C103:C105)</f>
        <v>1170000</v>
      </c>
      <c r="D102" s="44">
        <f>SUM(D103:D105)</f>
        <v>600000</v>
      </c>
      <c r="E102" s="20"/>
    </row>
    <row r="103" spans="2:5" s="2" customFormat="1" x14ac:dyDescent="0.25">
      <c r="B103" s="26" t="s">
        <v>58</v>
      </c>
      <c r="C103" s="34">
        <v>500000</v>
      </c>
      <c r="D103" s="9">
        <v>500000</v>
      </c>
      <c r="E103" s="20"/>
    </row>
    <row r="104" spans="2:5" s="2" customFormat="1" x14ac:dyDescent="0.25">
      <c r="B104" s="26" t="s">
        <v>59</v>
      </c>
      <c r="C104" s="34">
        <v>100000</v>
      </c>
      <c r="D104" s="9">
        <v>100000</v>
      </c>
      <c r="E104" s="20"/>
    </row>
    <row r="105" spans="2:5" s="2" customFormat="1" x14ac:dyDescent="0.25">
      <c r="B105" s="26" t="s">
        <v>60</v>
      </c>
      <c r="C105" s="34">
        <v>570000</v>
      </c>
      <c r="D105" s="9">
        <v>0</v>
      </c>
      <c r="E105" s="20"/>
    </row>
    <row r="106" spans="2:5" s="2" customFormat="1" x14ac:dyDescent="0.25">
      <c r="B106" s="26"/>
      <c r="C106" s="34"/>
      <c r="D106" s="9"/>
      <c r="E106" s="20"/>
    </row>
    <row r="107" spans="2:5" s="2" customFormat="1" x14ac:dyDescent="0.25">
      <c r="B107" s="40" t="s">
        <v>61</v>
      </c>
      <c r="C107" s="44">
        <f>SUM(C108:C108)</f>
        <v>1180000</v>
      </c>
      <c r="D107" s="44">
        <f>SUM(D108:D108)</f>
        <v>1180000</v>
      </c>
      <c r="E107" s="20"/>
    </row>
    <row r="108" spans="2:5" s="2" customFormat="1" x14ac:dyDescent="0.25">
      <c r="B108" s="14" t="s">
        <v>93</v>
      </c>
      <c r="C108" s="34">
        <v>1180000</v>
      </c>
      <c r="D108" s="9">
        <v>1180000</v>
      </c>
      <c r="E108" s="20"/>
    </row>
    <row r="109" spans="2:5" x14ac:dyDescent="0.25">
      <c r="B109" s="18"/>
      <c r="C109" s="39"/>
      <c r="D109" s="17"/>
      <c r="E109" s="1"/>
    </row>
    <row r="110" spans="2:5" ht="20.100000000000001" customHeight="1" x14ac:dyDescent="0.25">
      <c r="B110" s="49" t="s">
        <v>62</v>
      </c>
      <c r="C110" s="50">
        <f>C8+C13+C19+C23+C25+C28+C32+C35+C37+C44+C47+C49+C56+C58+C64+C77+C79+C83+C87+C89+C91+C98+C102+C107</f>
        <v>52241000</v>
      </c>
      <c r="D110" s="50">
        <f>D8+D13+D19+D23+D25+D28+D32+D35+D37+D44+D47+D49+D56+D58+D64+D77+D79+D83+D87+D89+D91+D98+D102+D107</f>
        <v>53342500</v>
      </c>
      <c r="E110" s="1"/>
    </row>
    <row r="111" spans="2:5" x14ac:dyDescent="0.25">
      <c r="B111" s="29"/>
      <c r="C111" s="29"/>
      <c r="D111" s="30"/>
      <c r="E111" s="1"/>
    </row>
    <row r="112" spans="2:5" x14ac:dyDescent="0.25">
      <c r="B112" s="29"/>
      <c r="C112" s="29"/>
      <c r="D112" s="30"/>
      <c r="E112" s="1"/>
    </row>
    <row r="113" spans="2:5" customFormat="1" ht="21.75" customHeight="1" x14ac:dyDescent="0.25">
      <c r="B113" s="51" t="s">
        <v>0</v>
      </c>
      <c r="C113" s="52" t="s">
        <v>94</v>
      </c>
      <c r="D113" s="53" t="s">
        <v>85</v>
      </c>
      <c r="E113" s="54"/>
    </row>
    <row r="114" spans="2:5" customFormat="1" ht="25.5" customHeight="1" x14ac:dyDescent="0.25">
      <c r="B114" s="131" t="s">
        <v>63</v>
      </c>
      <c r="C114" s="55">
        <f>SUM(C115:C129)</f>
        <v>879000</v>
      </c>
      <c r="D114" s="55">
        <f>SUM(D115:D129)</f>
        <v>1239000</v>
      </c>
      <c r="E114" s="56"/>
    </row>
    <row r="115" spans="2:5" customFormat="1" ht="20.100000000000001" customHeight="1" x14ac:dyDescent="0.25">
      <c r="B115" s="127" t="s">
        <v>11</v>
      </c>
      <c r="C115" s="61"/>
      <c r="D115" s="61"/>
      <c r="E115" s="59"/>
    </row>
    <row r="116" spans="2:5" customFormat="1" ht="20.100000000000001" customHeight="1" x14ac:dyDescent="0.25">
      <c r="B116" s="122" t="s">
        <v>121</v>
      </c>
      <c r="C116" s="61">
        <v>215000</v>
      </c>
      <c r="D116" s="61">
        <v>215000</v>
      </c>
      <c r="E116" s="59"/>
    </row>
    <row r="117" spans="2:5" customFormat="1" ht="26.25" customHeight="1" x14ac:dyDescent="0.25">
      <c r="B117" s="127" t="s">
        <v>32</v>
      </c>
      <c r="C117" s="63"/>
      <c r="D117" s="63"/>
      <c r="E117" s="59"/>
    </row>
    <row r="118" spans="2:5" customFormat="1" ht="20.100000000000001" customHeight="1" x14ac:dyDescent="0.25">
      <c r="B118" s="122" t="s">
        <v>124</v>
      </c>
      <c r="C118" s="63">
        <v>100000</v>
      </c>
      <c r="D118" s="63">
        <v>0</v>
      </c>
      <c r="E118" s="59"/>
    </row>
    <row r="119" spans="2:5" customFormat="1" ht="20.100000000000001" customHeight="1" x14ac:dyDescent="0.25">
      <c r="B119" s="127" t="s">
        <v>5</v>
      </c>
      <c r="C119" s="63"/>
      <c r="D119" s="63"/>
      <c r="E119" s="59"/>
    </row>
    <row r="120" spans="2:5" customFormat="1" ht="20.100000000000001" customHeight="1" x14ac:dyDescent="0.25">
      <c r="B120" s="122" t="s">
        <v>128</v>
      </c>
      <c r="C120" s="63">
        <v>0</v>
      </c>
      <c r="D120" s="63">
        <v>660000</v>
      </c>
      <c r="E120" s="59"/>
    </row>
    <row r="121" spans="2:5" customFormat="1" ht="20.100000000000001" customHeight="1" x14ac:dyDescent="0.25">
      <c r="B121" s="122" t="s">
        <v>136</v>
      </c>
      <c r="C121" s="63">
        <v>210000</v>
      </c>
      <c r="D121" s="63">
        <v>60000</v>
      </c>
      <c r="E121" s="59"/>
    </row>
    <row r="122" spans="2:5" customFormat="1" ht="20.100000000000001" customHeight="1" x14ac:dyDescent="0.25">
      <c r="B122" s="128" t="s">
        <v>21</v>
      </c>
      <c r="C122" s="63"/>
      <c r="D122" s="63"/>
      <c r="E122" s="59"/>
    </row>
    <row r="123" spans="2:5" customFormat="1" ht="20.100000000000001" customHeight="1" x14ac:dyDescent="0.25">
      <c r="B123" s="122" t="s">
        <v>50</v>
      </c>
      <c r="C123" s="63">
        <v>50000</v>
      </c>
      <c r="D123" s="63">
        <v>0</v>
      </c>
      <c r="E123" s="59"/>
    </row>
    <row r="124" spans="2:5" customFormat="1" ht="20.100000000000001" customHeight="1" x14ac:dyDescent="0.25">
      <c r="B124" s="128" t="s">
        <v>9</v>
      </c>
      <c r="C124" s="63"/>
      <c r="D124" s="63"/>
      <c r="E124" s="59"/>
    </row>
    <row r="125" spans="2:5" customFormat="1" ht="20.100000000000001" customHeight="1" x14ac:dyDescent="0.25">
      <c r="B125" s="123" t="s">
        <v>148</v>
      </c>
      <c r="C125" s="63">
        <v>124000</v>
      </c>
      <c r="D125" s="63">
        <v>124000</v>
      </c>
      <c r="E125" s="59"/>
    </row>
    <row r="126" spans="2:5" customFormat="1" ht="20.100000000000001" customHeight="1" x14ac:dyDescent="0.25">
      <c r="B126" s="129" t="s">
        <v>61</v>
      </c>
      <c r="C126" s="63"/>
      <c r="D126" s="63"/>
      <c r="E126" s="59"/>
    </row>
    <row r="127" spans="2:5" customFormat="1" ht="20.100000000000001" customHeight="1" x14ac:dyDescent="0.25">
      <c r="B127" s="124" t="s">
        <v>159</v>
      </c>
      <c r="C127" s="63">
        <v>180000</v>
      </c>
      <c r="D127" s="63">
        <v>180000</v>
      </c>
      <c r="E127" s="59"/>
    </row>
    <row r="128" spans="2:5" customFormat="1" ht="20.100000000000001" customHeight="1" x14ac:dyDescent="0.25">
      <c r="B128" s="125"/>
      <c r="C128" s="65"/>
      <c r="D128" s="65"/>
      <c r="E128" s="59"/>
    </row>
    <row r="129" spans="2:5" customFormat="1" ht="20.100000000000001" customHeight="1" x14ac:dyDescent="0.25">
      <c r="B129" s="126"/>
      <c r="C129" s="65"/>
      <c r="D129" s="65"/>
      <c r="E129" s="59"/>
    </row>
    <row r="130" spans="2:5" customFormat="1" ht="24.95" customHeight="1" x14ac:dyDescent="0.25">
      <c r="B130" s="130" t="s">
        <v>64</v>
      </c>
      <c r="C130" s="67">
        <f>SUM(C131:C172)</f>
        <v>21285000</v>
      </c>
      <c r="D130" s="67">
        <f>SUM(D131:D172)</f>
        <v>20722500</v>
      </c>
      <c r="E130" s="56"/>
    </row>
    <row r="131" spans="2:5" customFormat="1" ht="20.100000000000001" customHeight="1" x14ac:dyDescent="0.25">
      <c r="B131" s="128" t="s">
        <v>98</v>
      </c>
      <c r="C131" s="68"/>
      <c r="D131" s="68"/>
      <c r="E131" s="56"/>
    </row>
    <row r="132" spans="2:5" customFormat="1" ht="19.5" customHeight="1" x14ac:dyDescent="0.25">
      <c r="B132" s="123" t="s">
        <v>99</v>
      </c>
      <c r="C132" s="69">
        <v>600000</v>
      </c>
      <c r="D132" s="69">
        <v>0</v>
      </c>
      <c r="E132" s="56"/>
    </row>
    <row r="133" spans="2:5" customFormat="1" ht="19.5" customHeight="1" x14ac:dyDescent="0.25">
      <c r="B133" s="129" t="s">
        <v>37</v>
      </c>
      <c r="C133" s="69"/>
      <c r="D133" s="69"/>
      <c r="E133" s="56"/>
    </row>
    <row r="134" spans="2:5" customFormat="1" ht="19.5" customHeight="1" x14ac:dyDescent="0.25">
      <c r="B134" s="122" t="s">
        <v>118</v>
      </c>
      <c r="C134" s="69">
        <v>320000</v>
      </c>
      <c r="D134" s="69">
        <v>0</v>
      </c>
      <c r="E134" s="56"/>
    </row>
    <row r="135" spans="2:5" customFormat="1" ht="20.100000000000001" customHeight="1" x14ac:dyDescent="0.25">
      <c r="B135" s="128" t="s">
        <v>14</v>
      </c>
      <c r="C135" s="69"/>
      <c r="D135" s="69"/>
      <c r="E135" s="56"/>
    </row>
    <row r="136" spans="2:5" customFormat="1" ht="20.100000000000001" customHeight="1" x14ac:dyDescent="0.25">
      <c r="B136" s="123" t="s">
        <v>87</v>
      </c>
      <c r="C136" s="71">
        <v>250000</v>
      </c>
      <c r="D136" s="71">
        <v>250000</v>
      </c>
      <c r="E136" s="56"/>
    </row>
    <row r="137" spans="2:5" customFormat="1" ht="20.100000000000001" customHeight="1" x14ac:dyDescent="0.25">
      <c r="B137" s="123" t="s">
        <v>29</v>
      </c>
      <c r="C137" s="71">
        <v>240000</v>
      </c>
      <c r="D137" s="71">
        <v>240000</v>
      </c>
      <c r="E137" s="56"/>
    </row>
    <row r="138" spans="2:5" customFormat="1" ht="20.100000000000001" customHeight="1" x14ac:dyDescent="0.25">
      <c r="B138" s="123" t="s">
        <v>29</v>
      </c>
      <c r="C138" s="71">
        <v>790000</v>
      </c>
      <c r="D138" s="71">
        <v>790000</v>
      </c>
      <c r="E138" s="56"/>
    </row>
    <row r="139" spans="2:5" customFormat="1" ht="20.100000000000001" customHeight="1" x14ac:dyDescent="0.25">
      <c r="B139" s="123" t="s">
        <v>31</v>
      </c>
      <c r="C139" s="71">
        <v>230000</v>
      </c>
      <c r="D139" s="71">
        <v>0</v>
      </c>
      <c r="E139" s="56"/>
    </row>
    <row r="140" spans="2:5" customFormat="1" ht="33.75" customHeight="1" x14ac:dyDescent="0.25">
      <c r="B140" s="127" t="s">
        <v>32</v>
      </c>
      <c r="C140" s="71"/>
      <c r="D140" s="71"/>
      <c r="E140" s="56"/>
    </row>
    <row r="141" spans="2:5" customFormat="1" ht="20.100000000000001" customHeight="1" x14ac:dyDescent="0.25">
      <c r="B141" s="122" t="s">
        <v>4</v>
      </c>
      <c r="C141" s="71">
        <v>200000</v>
      </c>
      <c r="D141" s="71">
        <v>50000</v>
      </c>
      <c r="E141" s="56"/>
    </row>
    <row r="142" spans="2:5" customFormat="1" ht="20.100000000000001" customHeight="1" x14ac:dyDescent="0.25">
      <c r="B142" s="122" t="s">
        <v>124</v>
      </c>
      <c r="C142" s="71">
        <v>100000</v>
      </c>
      <c r="D142" s="71">
        <v>0</v>
      </c>
      <c r="E142" s="56"/>
    </row>
    <row r="143" spans="2:5" customFormat="1" ht="20.100000000000001" customHeight="1" x14ac:dyDescent="0.25">
      <c r="B143" s="127" t="s">
        <v>5</v>
      </c>
      <c r="C143" s="71"/>
      <c r="D143" s="71"/>
      <c r="E143" s="56"/>
    </row>
    <row r="144" spans="2:5" customFormat="1" ht="20.100000000000001" customHeight="1" x14ac:dyDescent="0.25">
      <c r="B144" s="123" t="s">
        <v>40</v>
      </c>
      <c r="C144" s="71">
        <v>2050000</v>
      </c>
      <c r="D144" s="71">
        <v>2050000</v>
      </c>
      <c r="E144" s="56"/>
    </row>
    <row r="145" spans="2:5" customFormat="1" ht="20.100000000000001" customHeight="1" x14ac:dyDescent="0.25">
      <c r="B145" s="123" t="s">
        <v>40</v>
      </c>
      <c r="C145" s="71">
        <v>625000</v>
      </c>
      <c r="D145" s="71">
        <v>625000</v>
      </c>
      <c r="E145" s="56"/>
    </row>
    <row r="146" spans="2:5" customFormat="1" ht="20.100000000000001" customHeight="1" x14ac:dyDescent="0.25">
      <c r="B146" s="123" t="s">
        <v>41</v>
      </c>
      <c r="C146" s="71">
        <v>0</v>
      </c>
      <c r="D146" s="71">
        <v>170000</v>
      </c>
      <c r="E146" s="56"/>
    </row>
    <row r="147" spans="2:5" customFormat="1" ht="20.100000000000001" customHeight="1" x14ac:dyDescent="0.25">
      <c r="B147" s="123" t="s">
        <v>126</v>
      </c>
      <c r="C147" s="71">
        <v>1500000</v>
      </c>
      <c r="D147" s="71">
        <v>1310000</v>
      </c>
      <c r="E147" s="56"/>
    </row>
    <row r="148" spans="2:5" customFormat="1" ht="20.100000000000001" customHeight="1" x14ac:dyDescent="0.25">
      <c r="B148" s="123" t="s">
        <v>7</v>
      </c>
      <c r="C148" s="71">
        <v>340000</v>
      </c>
      <c r="D148" s="71">
        <v>340000</v>
      </c>
      <c r="E148" s="56"/>
    </row>
    <row r="149" spans="2:5" customFormat="1" ht="20.100000000000001" customHeight="1" x14ac:dyDescent="0.25">
      <c r="B149" s="122" t="s">
        <v>137</v>
      </c>
      <c r="C149" s="71">
        <v>1500000</v>
      </c>
      <c r="D149" s="71">
        <v>0</v>
      </c>
      <c r="E149" s="56"/>
    </row>
    <row r="150" spans="2:5" customFormat="1" ht="20.100000000000001" customHeight="1" x14ac:dyDescent="0.25">
      <c r="B150" s="122" t="s">
        <v>138</v>
      </c>
      <c r="C150" s="71">
        <v>0</v>
      </c>
      <c r="D150" s="71">
        <v>445000</v>
      </c>
      <c r="E150" s="56"/>
    </row>
    <row r="151" spans="2:5" customFormat="1" ht="21.75" customHeight="1" x14ac:dyDescent="0.25">
      <c r="B151" s="127" t="s">
        <v>160</v>
      </c>
      <c r="C151" s="69"/>
      <c r="D151" s="69"/>
      <c r="E151" s="56"/>
    </row>
    <row r="152" spans="2:5" customFormat="1" ht="20.100000000000001" customHeight="1" x14ac:dyDescent="0.25">
      <c r="B152" s="123" t="s">
        <v>140</v>
      </c>
      <c r="C152" s="69">
        <v>855000</v>
      </c>
      <c r="D152" s="69">
        <v>760000</v>
      </c>
      <c r="E152" s="56"/>
    </row>
    <row r="153" spans="2:5" customFormat="1" ht="20.100000000000001" customHeight="1" x14ac:dyDescent="0.25">
      <c r="B153" s="123" t="s">
        <v>141</v>
      </c>
      <c r="C153" s="71">
        <v>1240000</v>
      </c>
      <c r="D153" s="71">
        <v>1104000</v>
      </c>
      <c r="E153" s="59"/>
    </row>
    <row r="154" spans="2:5" customFormat="1" ht="20.100000000000001" customHeight="1" x14ac:dyDescent="0.25">
      <c r="B154" s="128" t="s">
        <v>21</v>
      </c>
      <c r="C154" s="71"/>
      <c r="D154" s="71"/>
      <c r="E154" s="59"/>
    </row>
    <row r="155" spans="2:5" customFormat="1" ht="20.100000000000001" customHeight="1" x14ac:dyDescent="0.25">
      <c r="B155" s="123" t="s">
        <v>142</v>
      </c>
      <c r="C155" s="71">
        <v>90000</v>
      </c>
      <c r="D155" s="71">
        <v>133500</v>
      </c>
      <c r="E155" s="59"/>
    </row>
    <row r="156" spans="2:5" customFormat="1" ht="20.100000000000001" customHeight="1" x14ac:dyDescent="0.25">
      <c r="B156" s="127" t="s">
        <v>51</v>
      </c>
      <c r="C156" s="71"/>
      <c r="D156" s="71"/>
      <c r="E156" s="59"/>
    </row>
    <row r="157" spans="2:5" customFormat="1" ht="20.100000000000001" customHeight="1" x14ac:dyDescent="0.25">
      <c r="B157" s="123" t="s">
        <v>143</v>
      </c>
      <c r="C157" s="71">
        <v>3200000</v>
      </c>
      <c r="D157" s="71">
        <v>3200000</v>
      </c>
      <c r="E157" s="59"/>
    </row>
    <row r="158" spans="2:5" customFormat="1" ht="20.100000000000001" customHeight="1" x14ac:dyDescent="0.25">
      <c r="B158" s="127" t="s">
        <v>144</v>
      </c>
      <c r="C158" s="71"/>
      <c r="D158" s="71"/>
      <c r="E158" s="59"/>
    </row>
    <row r="159" spans="2:5" customFormat="1" ht="20.100000000000001" customHeight="1" x14ac:dyDescent="0.25">
      <c r="B159" s="123" t="s">
        <v>145</v>
      </c>
      <c r="C159" s="71">
        <v>660000</v>
      </c>
      <c r="D159" s="71">
        <v>660000</v>
      </c>
      <c r="E159" s="59"/>
    </row>
    <row r="160" spans="2:5" customFormat="1" ht="20.100000000000001" customHeight="1" x14ac:dyDescent="0.25">
      <c r="B160" s="128" t="s">
        <v>9</v>
      </c>
      <c r="C160" s="71"/>
      <c r="D160" s="71"/>
      <c r="E160" s="59"/>
    </row>
    <row r="161" spans="2:5" customFormat="1" ht="20.100000000000001" customHeight="1" x14ac:dyDescent="0.25">
      <c r="B161" s="123" t="s">
        <v>149</v>
      </c>
      <c r="C161" s="71">
        <v>145000</v>
      </c>
      <c r="D161" s="71">
        <v>145000</v>
      </c>
      <c r="E161" s="59"/>
    </row>
    <row r="162" spans="2:5" customFormat="1" ht="20.100000000000001" customHeight="1" x14ac:dyDescent="0.25">
      <c r="B162" s="123" t="s">
        <v>150</v>
      </c>
      <c r="C162" s="71">
        <v>0</v>
      </c>
      <c r="D162" s="71">
        <v>6250000</v>
      </c>
      <c r="E162" s="59"/>
    </row>
    <row r="163" spans="2:5" customFormat="1" ht="20.100000000000001" customHeight="1" x14ac:dyDescent="0.25">
      <c r="B163" s="123" t="s">
        <v>152</v>
      </c>
      <c r="C163" s="71">
        <v>0</v>
      </c>
      <c r="D163" s="71">
        <v>500000</v>
      </c>
      <c r="E163" s="59"/>
    </row>
    <row r="164" spans="2:5" customFormat="1" ht="20.100000000000001" customHeight="1" x14ac:dyDescent="0.25">
      <c r="B164" s="123" t="s">
        <v>153</v>
      </c>
      <c r="C164" s="71">
        <v>4500000</v>
      </c>
      <c r="D164" s="71">
        <v>0</v>
      </c>
      <c r="E164" s="59"/>
    </row>
    <row r="165" spans="2:5" customFormat="1" ht="20.100000000000001" customHeight="1" x14ac:dyDescent="0.25">
      <c r="B165" s="128" t="s">
        <v>10</v>
      </c>
      <c r="C165" s="71"/>
      <c r="D165" s="71"/>
      <c r="E165" s="59"/>
    </row>
    <row r="166" spans="2:5" customFormat="1" ht="20.100000000000001" customHeight="1" x14ac:dyDescent="0.25">
      <c r="B166" s="123" t="s">
        <v>19</v>
      </c>
      <c r="C166" s="71">
        <v>250000</v>
      </c>
      <c r="D166" s="71">
        <v>100000</v>
      </c>
      <c r="E166" s="59"/>
    </row>
    <row r="167" spans="2:5" customFormat="1" ht="20.100000000000001" customHeight="1" x14ac:dyDescent="0.25">
      <c r="B167" s="128" t="s">
        <v>57</v>
      </c>
      <c r="C167" s="71"/>
      <c r="D167" s="71"/>
      <c r="E167" s="59"/>
    </row>
    <row r="168" spans="2:5" customFormat="1" ht="20.100000000000001" customHeight="1" x14ac:dyDescent="0.25">
      <c r="B168" s="123" t="s">
        <v>58</v>
      </c>
      <c r="C168" s="71">
        <v>500000</v>
      </c>
      <c r="D168" s="71">
        <v>500000</v>
      </c>
      <c r="E168" s="59"/>
    </row>
    <row r="169" spans="2:5" customFormat="1" ht="20.100000000000001" customHeight="1" x14ac:dyDescent="0.25">
      <c r="B169" s="123" t="s">
        <v>59</v>
      </c>
      <c r="C169" s="71">
        <v>100000</v>
      </c>
      <c r="D169" s="71">
        <v>100000</v>
      </c>
      <c r="E169" s="59"/>
    </row>
    <row r="170" spans="2:5" customFormat="1" ht="20.100000000000001" customHeight="1" x14ac:dyDescent="0.25">
      <c r="B170" s="129" t="s">
        <v>61</v>
      </c>
      <c r="C170" s="71"/>
      <c r="D170" s="71"/>
      <c r="E170" s="59"/>
    </row>
    <row r="171" spans="2:5" customFormat="1" ht="20.100000000000001" customHeight="1" x14ac:dyDescent="0.25">
      <c r="B171" s="123" t="s">
        <v>158</v>
      </c>
      <c r="C171" s="71">
        <v>1000000</v>
      </c>
      <c r="D171" s="71">
        <v>1000000</v>
      </c>
      <c r="E171" s="59"/>
    </row>
    <row r="172" spans="2:5" customFormat="1" ht="10.5" customHeight="1" x14ac:dyDescent="0.25">
      <c r="B172" s="148"/>
      <c r="C172" s="149"/>
      <c r="D172" s="149"/>
      <c r="E172" s="59"/>
    </row>
    <row r="173" spans="2:5" customFormat="1" x14ac:dyDescent="0.25">
      <c r="B173" s="148"/>
      <c r="C173" s="149"/>
      <c r="D173" s="149"/>
      <c r="E173" s="59"/>
    </row>
    <row r="174" spans="2:5" customFormat="1" ht="29.25" customHeight="1" x14ac:dyDescent="0.25">
      <c r="B174" s="66" t="s">
        <v>65</v>
      </c>
      <c r="C174" s="72">
        <f>SUM(C176:C177)</f>
        <v>300000</v>
      </c>
      <c r="D174" s="72">
        <f>SUM(D176+D177)</f>
        <v>100000</v>
      </c>
      <c r="E174" s="1"/>
    </row>
    <row r="175" spans="2:5" customFormat="1" ht="20.100000000000001" customHeight="1" x14ac:dyDescent="0.25">
      <c r="B175" s="70" t="s">
        <v>16</v>
      </c>
      <c r="C175" s="73"/>
      <c r="D175" s="73"/>
      <c r="E175" s="1"/>
    </row>
    <row r="176" spans="2:5" customFormat="1" ht="20.100000000000001" customHeight="1" x14ac:dyDescent="0.25">
      <c r="B176" s="62" t="s">
        <v>113</v>
      </c>
      <c r="C176" s="71">
        <v>100000</v>
      </c>
      <c r="D176" s="71">
        <v>0</v>
      </c>
      <c r="E176" s="1"/>
    </row>
    <row r="177" spans="2:5" customFormat="1" ht="20.100000000000001" customHeight="1" x14ac:dyDescent="0.25">
      <c r="B177" s="62" t="s">
        <v>114</v>
      </c>
      <c r="C177" s="71">
        <v>200000</v>
      </c>
      <c r="D177" s="71">
        <v>100000</v>
      </c>
      <c r="E177" s="1"/>
    </row>
    <row r="178" spans="2:5" customFormat="1" x14ac:dyDescent="0.25">
      <c r="B178" s="151"/>
      <c r="C178" s="152"/>
      <c r="D178" s="152"/>
      <c r="E178" s="1"/>
    </row>
    <row r="179" spans="2:5" customFormat="1" x14ac:dyDescent="0.25">
      <c r="B179" s="151"/>
      <c r="C179" s="152"/>
      <c r="D179" s="152"/>
      <c r="E179" s="1"/>
    </row>
    <row r="180" spans="2:5" customFormat="1" ht="27" customHeight="1" x14ac:dyDescent="0.25">
      <c r="B180" s="130" t="s">
        <v>66</v>
      </c>
      <c r="C180" s="67">
        <f>SUM(C181:C207)</f>
        <v>3855000</v>
      </c>
      <c r="D180" s="67">
        <f>SUM(D181:D207)</f>
        <v>2586000</v>
      </c>
      <c r="E180" s="1"/>
    </row>
    <row r="181" spans="2:5" customFormat="1" ht="20.100000000000001" customHeight="1" x14ac:dyDescent="0.25">
      <c r="B181" s="128" t="s">
        <v>5</v>
      </c>
      <c r="C181" s="73"/>
      <c r="D181" s="73"/>
      <c r="E181" s="1"/>
    </row>
    <row r="182" spans="2:5" customFormat="1" ht="20.100000000000001" customHeight="1" x14ac:dyDescent="0.25">
      <c r="B182" s="123" t="s">
        <v>86</v>
      </c>
      <c r="C182" s="71">
        <v>0</v>
      </c>
      <c r="D182" s="71">
        <v>170000</v>
      </c>
      <c r="E182" s="1"/>
    </row>
    <row r="183" spans="2:5" customFormat="1" ht="20.100000000000001" customHeight="1" x14ac:dyDescent="0.25">
      <c r="B183" s="128" t="s">
        <v>98</v>
      </c>
      <c r="C183" s="71"/>
      <c r="D183" s="71"/>
      <c r="E183" s="1"/>
    </row>
    <row r="184" spans="2:5" customFormat="1" ht="20.100000000000001" customHeight="1" x14ac:dyDescent="0.25">
      <c r="B184" s="123" t="s">
        <v>99</v>
      </c>
      <c r="C184" s="71">
        <v>550000</v>
      </c>
      <c r="D184" s="71">
        <v>0</v>
      </c>
      <c r="E184" s="1"/>
    </row>
    <row r="185" spans="2:5" customFormat="1" ht="20.100000000000001" customHeight="1" x14ac:dyDescent="0.25">
      <c r="B185" s="127" t="s">
        <v>11</v>
      </c>
      <c r="C185" s="71"/>
      <c r="D185" s="71"/>
      <c r="E185" s="1"/>
    </row>
    <row r="186" spans="2:5" customFormat="1" ht="20.100000000000001" customHeight="1" x14ac:dyDescent="0.25">
      <c r="B186" s="123" t="s">
        <v>100</v>
      </c>
      <c r="C186" s="71">
        <v>1000000</v>
      </c>
      <c r="D186" s="71">
        <v>600000</v>
      </c>
      <c r="E186" s="1"/>
    </row>
    <row r="187" spans="2:5" customFormat="1" ht="20.100000000000001" customHeight="1" x14ac:dyDescent="0.25">
      <c r="B187" s="128" t="s">
        <v>14</v>
      </c>
      <c r="C187" s="71"/>
      <c r="D187" s="71"/>
      <c r="E187" s="1"/>
    </row>
    <row r="188" spans="2:5" customFormat="1" ht="20.100000000000001" customHeight="1" x14ac:dyDescent="0.25">
      <c r="B188" s="123" t="s">
        <v>30</v>
      </c>
      <c r="C188" s="71">
        <v>130000</v>
      </c>
      <c r="D188" s="71">
        <v>130000</v>
      </c>
      <c r="E188" s="1"/>
    </row>
    <row r="189" spans="2:5" customFormat="1" ht="20.100000000000001" customHeight="1" x14ac:dyDescent="0.25">
      <c r="B189" s="123" t="s">
        <v>31</v>
      </c>
      <c r="C189" s="71">
        <v>340000</v>
      </c>
      <c r="D189" s="71">
        <v>0</v>
      </c>
      <c r="E189" s="1"/>
    </row>
    <row r="190" spans="2:5" customFormat="1" ht="29.25" customHeight="1" x14ac:dyDescent="0.25">
      <c r="B190" s="127" t="s">
        <v>32</v>
      </c>
      <c r="C190" s="71"/>
      <c r="D190" s="71"/>
      <c r="E190" s="1"/>
    </row>
    <row r="191" spans="2:5" customFormat="1" ht="20.100000000000001" customHeight="1" x14ac:dyDescent="0.25">
      <c r="B191" s="122" t="s">
        <v>38</v>
      </c>
      <c r="C191" s="71">
        <v>100000</v>
      </c>
      <c r="D191" s="71">
        <v>100000</v>
      </c>
      <c r="E191" s="1"/>
    </row>
    <row r="192" spans="2:5" customFormat="1" ht="20.100000000000001" customHeight="1" x14ac:dyDescent="0.25">
      <c r="B192" s="127" t="s">
        <v>5</v>
      </c>
      <c r="C192" s="71"/>
      <c r="D192" s="71"/>
      <c r="E192" s="1"/>
    </row>
    <row r="193" spans="2:5" customFormat="1" ht="20.100000000000001" customHeight="1" x14ac:dyDescent="0.25">
      <c r="B193" s="123" t="s">
        <v>40</v>
      </c>
      <c r="C193" s="71">
        <v>325000</v>
      </c>
      <c r="D193" s="71">
        <v>325000</v>
      </c>
      <c r="E193" s="1"/>
    </row>
    <row r="194" spans="2:5" customFormat="1" ht="20.100000000000001" customHeight="1" x14ac:dyDescent="0.25">
      <c r="B194" s="123" t="s">
        <v>41</v>
      </c>
      <c r="C194" s="71">
        <v>650000</v>
      </c>
      <c r="D194" s="71">
        <v>0</v>
      </c>
      <c r="E194" s="1"/>
    </row>
    <row r="195" spans="2:5" customFormat="1" ht="20.100000000000001" customHeight="1" x14ac:dyDescent="0.25">
      <c r="B195" s="123" t="s">
        <v>127</v>
      </c>
      <c r="C195" s="71">
        <v>145000</v>
      </c>
      <c r="D195" s="71">
        <v>180000</v>
      </c>
      <c r="E195" s="1"/>
    </row>
    <row r="196" spans="2:5" customFormat="1" ht="20.100000000000001" customHeight="1" x14ac:dyDescent="0.25">
      <c r="B196" s="123" t="s">
        <v>133</v>
      </c>
      <c r="C196" s="71">
        <v>0</v>
      </c>
      <c r="D196" s="71">
        <v>285000</v>
      </c>
      <c r="E196" s="1"/>
    </row>
    <row r="197" spans="2:5" customFormat="1" ht="20.100000000000001" customHeight="1" x14ac:dyDescent="0.25">
      <c r="B197" s="123" t="s">
        <v>134</v>
      </c>
      <c r="C197" s="120">
        <v>70000</v>
      </c>
      <c r="D197" s="71">
        <v>0</v>
      </c>
      <c r="E197" s="1"/>
    </row>
    <row r="198" spans="2:5" customFormat="1" ht="20.100000000000001" customHeight="1" x14ac:dyDescent="0.25">
      <c r="B198" s="123" t="s">
        <v>135</v>
      </c>
      <c r="C198" s="120">
        <v>90000</v>
      </c>
      <c r="D198" s="71">
        <v>0</v>
      </c>
      <c r="E198" s="1"/>
    </row>
    <row r="199" spans="2:5" customFormat="1" ht="20.100000000000001" customHeight="1" x14ac:dyDescent="0.25">
      <c r="B199" s="122" t="s">
        <v>138</v>
      </c>
      <c r="C199" s="120">
        <v>0</v>
      </c>
      <c r="D199" s="71">
        <v>75000</v>
      </c>
      <c r="E199" s="1"/>
    </row>
    <row r="200" spans="2:5" customFormat="1" ht="30" customHeight="1" x14ac:dyDescent="0.25">
      <c r="B200" s="127" t="s">
        <v>47</v>
      </c>
      <c r="C200" s="74"/>
      <c r="D200" s="71"/>
      <c r="E200" s="1"/>
    </row>
    <row r="201" spans="2:5" customFormat="1" ht="20.100000000000001" customHeight="1" x14ac:dyDescent="0.25">
      <c r="B201" s="123" t="s">
        <v>140</v>
      </c>
      <c r="C201" s="120">
        <v>95000</v>
      </c>
      <c r="D201" s="71">
        <v>190000</v>
      </c>
      <c r="E201" s="1"/>
    </row>
    <row r="202" spans="2:5" customFormat="1" ht="20.100000000000001" customHeight="1" x14ac:dyDescent="0.25">
      <c r="B202" s="123" t="s">
        <v>141</v>
      </c>
      <c r="C202" s="120">
        <v>140000</v>
      </c>
      <c r="D202" s="71">
        <v>296000</v>
      </c>
      <c r="E202" s="1"/>
    </row>
    <row r="203" spans="2:5" customFormat="1" ht="20.100000000000001" customHeight="1" x14ac:dyDescent="0.25">
      <c r="B203" s="128" t="s">
        <v>21</v>
      </c>
      <c r="C203" s="74"/>
      <c r="D203" s="71"/>
      <c r="E203" s="1"/>
    </row>
    <row r="204" spans="2:5" customFormat="1" ht="20.100000000000001" customHeight="1" x14ac:dyDescent="0.25">
      <c r="B204" s="123" t="s">
        <v>142</v>
      </c>
      <c r="C204" s="120">
        <v>0</v>
      </c>
      <c r="D204" s="71">
        <v>15000</v>
      </c>
      <c r="E204" s="1"/>
    </row>
    <row r="205" spans="2:5" customFormat="1" ht="20.100000000000001" customHeight="1" x14ac:dyDescent="0.25">
      <c r="B205" s="127" t="s">
        <v>144</v>
      </c>
      <c r="C205" s="74"/>
      <c r="D205" s="71"/>
      <c r="E205" s="1"/>
    </row>
    <row r="206" spans="2:5" customFormat="1" ht="20.100000000000001" customHeight="1" x14ac:dyDescent="0.25">
      <c r="B206" s="123" t="s">
        <v>145</v>
      </c>
      <c r="C206" s="120">
        <v>220000</v>
      </c>
      <c r="D206" s="71">
        <v>220000</v>
      </c>
      <c r="E206" s="1"/>
    </row>
    <row r="207" spans="2:5" customFormat="1" ht="20.100000000000001" customHeight="1" x14ac:dyDescent="0.25">
      <c r="B207" s="123"/>
      <c r="C207" s="74"/>
      <c r="D207" s="71"/>
      <c r="E207" s="1"/>
    </row>
    <row r="208" spans="2:5" customFormat="1" ht="20.100000000000001" customHeight="1" x14ac:dyDescent="0.25">
      <c r="B208" s="121"/>
      <c r="C208" s="74"/>
      <c r="D208" s="71"/>
      <c r="E208" s="1"/>
    </row>
    <row r="209" spans="2:5" customFormat="1" ht="30" customHeight="1" x14ac:dyDescent="0.25">
      <c r="B209" s="66" t="s">
        <v>83</v>
      </c>
      <c r="C209" s="67">
        <f>SUM(C210:C228)</f>
        <v>6600000</v>
      </c>
      <c r="D209" s="67">
        <f>SUM(D210:D228)</f>
        <v>4450000</v>
      </c>
      <c r="E209" s="1"/>
    </row>
    <row r="210" spans="2:5" customFormat="1" ht="30" customHeight="1" x14ac:dyDescent="0.25">
      <c r="B210" s="129" t="s">
        <v>15</v>
      </c>
      <c r="C210" s="112"/>
      <c r="D210" s="112"/>
      <c r="E210" s="1"/>
    </row>
    <row r="211" spans="2:5" customFormat="1" ht="30" customHeight="1" x14ac:dyDescent="0.25">
      <c r="B211" s="122" t="s">
        <v>115</v>
      </c>
      <c r="C211" s="79">
        <v>270000</v>
      </c>
      <c r="D211" s="79">
        <v>0</v>
      </c>
      <c r="E211" s="1"/>
    </row>
    <row r="212" spans="2:5" customFormat="1" ht="30" customHeight="1" x14ac:dyDescent="0.25">
      <c r="B212" s="128" t="s">
        <v>116</v>
      </c>
      <c r="C212" s="112"/>
      <c r="D212" s="112"/>
      <c r="E212" s="1"/>
    </row>
    <row r="213" spans="2:5" customFormat="1" ht="20.100000000000001" customHeight="1" x14ac:dyDescent="0.25">
      <c r="B213" s="122" t="s">
        <v>117</v>
      </c>
      <c r="C213" s="76">
        <v>150000</v>
      </c>
      <c r="D213" s="76">
        <v>0</v>
      </c>
      <c r="E213" s="1"/>
    </row>
    <row r="214" spans="2:5" customFormat="1" ht="20.100000000000001" customHeight="1" x14ac:dyDescent="0.25">
      <c r="B214" s="123" t="s">
        <v>119</v>
      </c>
      <c r="C214" s="69"/>
      <c r="D214" s="69"/>
      <c r="E214" s="1"/>
    </row>
    <row r="215" spans="2:5" customFormat="1" ht="20.100000000000001" customHeight="1" x14ac:dyDescent="0.25">
      <c r="B215" s="123" t="s">
        <v>120</v>
      </c>
      <c r="C215" s="69">
        <v>400000</v>
      </c>
      <c r="D215" s="69">
        <v>200000</v>
      </c>
      <c r="E215" s="1"/>
    </row>
    <row r="216" spans="2:5" customFormat="1" ht="20.100000000000001" customHeight="1" x14ac:dyDescent="0.25">
      <c r="B216" s="127" t="s">
        <v>11</v>
      </c>
      <c r="C216" s="69"/>
      <c r="D216" s="69"/>
      <c r="E216" s="1"/>
    </row>
    <row r="217" spans="2:5" customFormat="1" ht="30.75" customHeight="1" x14ac:dyDescent="0.25">
      <c r="B217" s="123" t="s">
        <v>28</v>
      </c>
      <c r="C217" s="69">
        <v>400000</v>
      </c>
      <c r="D217" s="69">
        <v>400000</v>
      </c>
      <c r="E217" s="1"/>
    </row>
    <row r="218" spans="2:5" customFormat="1" ht="20.100000000000001" customHeight="1" x14ac:dyDescent="0.25">
      <c r="B218" s="128" t="s">
        <v>90</v>
      </c>
      <c r="C218" s="69"/>
      <c r="D218" s="69"/>
      <c r="E218" s="1"/>
    </row>
    <row r="219" spans="2:5" customFormat="1" ht="20.100000000000001" customHeight="1" x14ac:dyDescent="0.25">
      <c r="B219" s="123" t="s">
        <v>91</v>
      </c>
      <c r="C219" s="69">
        <v>350000</v>
      </c>
      <c r="D219" s="69">
        <v>350000</v>
      </c>
      <c r="E219" s="1"/>
    </row>
    <row r="220" spans="2:5" customFormat="1" ht="20.100000000000001" customHeight="1" x14ac:dyDescent="0.25">
      <c r="B220" s="128" t="s">
        <v>122</v>
      </c>
      <c r="C220" s="69"/>
      <c r="D220" s="69"/>
      <c r="E220" s="1"/>
    </row>
    <row r="221" spans="2:5" customFormat="1" ht="20.100000000000001" customHeight="1" x14ac:dyDescent="0.25">
      <c r="B221" s="123" t="s">
        <v>123</v>
      </c>
      <c r="C221" s="69">
        <v>200000</v>
      </c>
      <c r="D221" s="69">
        <v>0</v>
      </c>
      <c r="E221" s="1"/>
    </row>
    <row r="222" spans="2:5" customFormat="1" ht="20.100000000000001" customHeight="1" x14ac:dyDescent="0.25">
      <c r="B222" s="127" t="s">
        <v>5</v>
      </c>
      <c r="C222" s="69"/>
      <c r="D222" s="69"/>
      <c r="E222" s="1"/>
    </row>
    <row r="223" spans="2:5" customFormat="1" ht="20.100000000000001" customHeight="1" x14ac:dyDescent="0.25">
      <c r="B223" s="123" t="s">
        <v>41</v>
      </c>
      <c r="C223" s="69">
        <v>1000000</v>
      </c>
      <c r="D223" s="69">
        <v>1650000</v>
      </c>
      <c r="E223" s="1"/>
    </row>
    <row r="224" spans="2:5" customFormat="1" ht="20.100000000000001" customHeight="1" x14ac:dyDescent="0.25">
      <c r="B224" s="122" t="s">
        <v>130</v>
      </c>
      <c r="C224" s="69">
        <v>1850000</v>
      </c>
      <c r="D224" s="69">
        <v>1850000</v>
      </c>
      <c r="E224" s="1"/>
    </row>
    <row r="225" spans="2:5" customFormat="1" ht="20.100000000000001" customHeight="1" x14ac:dyDescent="0.25">
      <c r="B225" s="122" t="s">
        <v>137</v>
      </c>
      <c r="C225" s="69">
        <v>1000000</v>
      </c>
      <c r="D225" s="69">
        <v>0</v>
      </c>
      <c r="E225" s="1"/>
    </row>
    <row r="226" spans="2:5" customFormat="1" ht="20.100000000000001" customHeight="1" x14ac:dyDescent="0.25">
      <c r="B226" s="128" t="s">
        <v>10</v>
      </c>
      <c r="C226" s="69"/>
      <c r="D226" s="69"/>
      <c r="E226" s="1"/>
    </row>
    <row r="227" spans="2:5" customFormat="1" ht="20.100000000000001" customHeight="1" x14ac:dyDescent="0.25">
      <c r="B227" s="122" t="s">
        <v>156</v>
      </c>
      <c r="C227" s="69">
        <v>980000</v>
      </c>
      <c r="D227" s="69">
        <v>0</v>
      </c>
      <c r="E227" s="1"/>
    </row>
    <row r="228" spans="2:5" customFormat="1" ht="20.100000000000001" customHeight="1" x14ac:dyDescent="0.25">
      <c r="B228" s="129"/>
      <c r="C228" s="69"/>
      <c r="D228" s="69"/>
      <c r="E228" s="1"/>
    </row>
    <row r="229" spans="2:5" customFormat="1" ht="20.100000000000001" customHeight="1" x14ac:dyDescent="0.25">
      <c r="B229" s="57"/>
      <c r="C229" s="69"/>
      <c r="D229" s="69"/>
      <c r="E229" s="1"/>
    </row>
    <row r="230" spans="2:5" customFormat="1" ht="20.100000000000001" customHeight="1" x14ac:dyDescent="0.25">
      <c r="B230" s="130" t="s">
        <v>84</v>
      </c>
      <c r="C230" s="72">
        <f>SUM(C231:C236)</f>
        <v>880000</v>
      </c>
      <c r="D230" s="72">
        <f>SUM(D231:D236)</f>
        <v>880000</v>
      </c>
      <c r="E230" s="1"/>
    </row>
    <row r="231" spans="2:5" customFormat="1" ht="20.100000000000001" customHeight="1" x14ac:dyDescent="0.25">
      <c r="B231" s="127" t="s">
        <v>11</v>
      </c>
      <c r="C231" s="69"/>
      <c r="D231" s="69"/>
      <c r="E231" s="1"/>
    </row>
    <row r="232" spans="2:5" customFormat="1" ht="20.100000000000001" customHeight="1" x14ac:dyDescent="0.25">
      <c r="B232" s="123" t="s">
        <v>12</v>
      </c>
      <c r="C232" s="69">
        <v>300000</v>
      </c>
      <c r="D232" s="69">
        <v>300000</v>
      </c>
      <c r="E232" s="1"/>
    </row>
    <row r="233" spans="2:5" customFormat="1" ht="20.100000000000001" customHeight="1" x14ac:dyDescent="0.25">
      <c r="B233" s="123" t="s">
        <v>27</v>
      </c>
      <c r="C233" s="69">
        <v>500000</v>
      </c>
      <c r="D233" s="69">
        <v>500000</v>
      </c>
      <c r="E233" s="1"/>
    </row>
    <row r="234" spans="2:5" customFormat="1" ht="31.5" customHeight="1" x14ac:dyDescent="0.25">
      <c r="B234" s="127" t="s">
        <v>32</v>
      </c>
      <c r="C234" s="69"/>
      <c r="D234" s="69"/>
      <c r="E234" s="1"/>
    </row>
    <row r="235" spans="2:5" customFormat="1" ht="20.100000000000001" customHeight="1" x14ac:dyDescent="0.25">
      <c r="B235" s="122" t="s">
        <v>3</v>
      </c>
      <c r="C235" s="69">
        <v>80000</v>
      </c>
      <c r="D235" s="69">
        <v>80000</v>
      </c>
      <c r="E235" s="1"/>
    </row>
    <row r="236" spans="2:5" customFormat="1" ht="20.100000000000001" customHeight="1" x14ac:dyDescent="0.25">
      <c r="B236" s="123"/>
      <c r="C236" s="69"/>
      <c r="D236" s="69"/>
      <c r="E236" s="1"/>
    </row>
    <row r="237" spans="2:5" customFormat="1" ht="20.100000000000001" customHeight="1" x14ac:dyDescent="0.25">
      <c r="B237" s="64"/>
      <c r="C237" s="69"/>
      <c r="D237" s="69"/>
      <c r="E237" s="1"/>
    </row>
    <row r="238" spans="2:5" customFormat="1" ht="31.5" customHeight="1" x14ac:dyDescent="0.25">
      <c r="B238" s="130" t="s">
        <v>67</v>
      </c>
      <c r="C238" s="72">
        <f>SUM(C239:C241)</f>
        <v>200000</v>
      </c>
      <c r="D238" s="72">
        <f>SUM(D239:D241)</f>
        <v>200000</v>
      </c>
      <c r="E238" s="1"/>
    </row>
    <row r="239" spans="2:5" customFormat="1" ht="20.100000000000001" customHeight="1" x14ac:dyDescent="0.25">
      <c r="B239" s="127" t="s">
        <v>5</v>
      </c>
      <c r="C239" s="69"/>
      <c r="D239" s="69"/>
      <c r="E239" s="1"/>
    </row>
    <row r="240" spans="2:5" customFormat="1" ht="20.100000000000001" customHeight="1" x14ac:dyDescent="0.25">
      <c r="B240" s="122" t="s">
        <v>129</v>
      </c>
      <c r="C240" s="69">
        <v>200000</v>
      </c>
      <c r="D240" s="69">
        <v>200000</v>
      </c>
      <c r="E240" s="1"/>
    </row>
    <row r="241" spans="2:5" customFormat="1" ht="20.100000000000001" customHeight="1" x14ac:dyDescent="0.25">
      <c r="B241" s="129"/>
      <c r="C241" s="69"/>
      <c r="D241" s="69"/>
      <c r="E241" s="1"/>
    </row>
    <row r="242" spans="2:5" customFormat="1" ht="20.100000000000001" customHeight="1" x14ac:dyDescent="0.25">
      <c r="B242" s="64"/>
      <c r="C242" s="69"/>
      <c r="D242" s="69"/>
      <c r="E242" s="1"/>
    </row>
    <row r="243" spans="2:5" customFormat="1" ht="28.5" customHeight="1" x14ac:dyDescent="0.25">
      <c r="B243" s="130" t="s">
        <v>68</v>
      </c>
      <c r="C243" s="77">
        <f>SUM(C244:C261)</f>
        <v>16680000</v>
      </c>
      <c r="D243" s="77">
        <f>SUM(D244:D261)</f>
        <v>20960000</v>
      </c>
      <c r="E243" s="1"/>
    </row>
    <row r="244" spans="2:5" customFormat="1" ht="20.100000000000001" customHeight="1" x14ac:dyDescent="0.25">
      <c r="B244" s="128" t="s">
        <v>14</v>
      </c>
      <c r="C244" s="71"/>
      <c r="D244" s="71"/>
      <c r="E244" s="1"/>
    </row>
    <row r="245" spans="2:5" customFormat="1" ht="20.100000000000001" customHeight="1" x14ac:dyDescent="0.25">
      <c r="B245" s="123" t="s">
        <v>29</v>
      </c>
      <c r="C245" s="71">
        <v>730000</v>
      </c>
      <c r="D245" s="71">
        <v>730000</v>
      </c>
      <c r="E245" s="1"/>
    </row>
    <row r="246" spans="2:5" customFormat="1" ht="20.100000000000001" customHeight="1" x14ac:dyDescent="0.25">
      <c r="B246" s="127" t="s">
        <v>5</v>
      </c>
      <c r="C246" s="71"/>
      <c r="D246" s="71"/>
      <c r="E246" s="1"/>
    </row>
    <row r="247" spans="2:5" customFormat="1" ht="20.100000000000001" customHeight="1" x14ac:dyDescent="0.25">
      <c r="B247" s="123" t="s">
        <v>40</v>
      </c>
      <c r="C247" s="71">
        <v>1000000</v>
      </c>
      <c r="D247" s="71">
        <v>1000000</v>
      </c>
      <c r="E247" s="1"/>
    </row>
    <row r="248" spans="2:5" customFormat="1" ht="20.100000000000001" customHeight="1" x14ac:dyDescent="0.25">
      <c r="B248" s="123" t="s">
        <v>125</v>
      </c>
      <c r="C248" s="71">
        <v>0</v>
      </c>
      <c r="D248" s="71">
        <v>1600000</v>
      </c>
      <c r="E248" s="1"/>
    </row>
    <row r="249" spans="2:5" customFormat="1" ht="20.100000000000001" customHeight="1" x14ac:dyDescent="0.25">
      <c r="B249" s="123" t="s">
        <v>126</v>
      </c>
      <c r="C249" s="71">
        <v>600000</v>
      </c>
      <c r="D249" s="71">
        <v>700000</v>
      </c>
      <c r="E249" s="1"/>
    </row>
    <row r="250" spans="2:5" customFormat="1" ht="20.100000000000001" customHeight="1" x14ac:dyDescent="0.25">
      <c r="B250" s="122" t="s">
        <v>131</v>
      </c>
      <c r="C250" s="71">
        <v>1300000</v>
      </c>
      <c r="D250" s="71">
        <v>1900000</v>
      </c>
      <c r="E250" s="1"/>
    </row>
    <row r="251" spans="2:5" customFormat="1" ht="20.100000000000001" customHeight="1" x14ac:dyDescent="0.25">
      <c r="B251" s="123" t="s">
        <v>132</v>
      </c>
      <c r="C251" s="71">
        <v>600000</v>
      </c>
      <c r="D251" s="71">
        <v>0</v>
      </c>
      <c r="E251" s="1"/>
    </row>
    <row r="252" spans="2:5" customFormat="1" ht="20.100000000000001" customHeight="1" x14ac:dyDescent="0.25">
      <c r="B252" s="123" t="s">
        <v>43</v>
      </c>
      <c r="C252" s="71">
        <v>700000</v>
      </c>
      <c r="D252" s="71">
        <v>480000</v>
      </c>
      <c r="E252" s="1"/>
    </row>
    <row r="253" spans="2:5" customFormat="1" ht="20.100000000000001" customHeight="1" x14ac:dyDescent="0.25">
      <c r="B253" s="127" t="s">
        <v>46</v>
      </c>
      <c r="C253" s="71"/>
      <c r="D253" s="71"/>
      <c r="E253" s="1"/>
    </row>
    <row r="254" spans="2:5" customFormat="1" ht="20.100000000000001" customHeight="1" x14ac:dyDescent="0.25">
      <c r="B254" s="132" t="s">
        <v>139</v>
      </c>
      <c r="C254" s="71">
        <v>450000</v>
      </c>
      <c r="D254" s="71">
        <v>450000</v>
      </c>
      <c r="E254" s="1"/>
    </row>
    <row r="255" spans="2:5" customFormat="1" ht="20.100000000000001" customHeight="1" x14ac:dyDescent="0.25">
      <c r="B255" s="128" t="s">
        <v>9</v>
      </c>
      <c r="C255" s="71"/>
      <c r="D255" s="71"/>
      <c r="E255" s="1"/>
    </row>
    <row r="256" spans="2:5" customFormat="1" ht="20.100000000000001" customHeight="1" x14ac:dyDescent="0.25">
      <c r="B256" s="123" t="s">
        <v>147</v>
      </c>
      <c r="C256" s="71">
        <v>0</v>
      </c>
      <c r="D256" s="71">
        <v>650000</v>
      </c>
      <c r="E256" s="1"/>
    </row>
    <row r="257" spans="2:5" customFormat="1" ht="20.100000000000001" customHeight="1" x14ac:dyDescent="0.25">
      <c r="B257" s="123" t="s">
        <v>151</v>
      </c>
      <c r="C257" s="71">
        <v>4000000</v>
      </c>
      <c r="D257" s="71">
        <v>6250000</v>
      </c>
      <c r="E257" s="1"/>
    </row>
    <row r="258" spans="2:5" customFormat="1" ht="20.100000000000001" customHeight="1" x14ac:dyDescent="0.25">
      <c r="B258" s="123" t="s">
        <v>152</v>
      </c>
      <c r="C258" s="71">
        <v>3650000</v>
      </c>
      <c r="D258" s="71">
        <v>4400000</v>
      </c>
      <c r="E258" s="1"/>
    </row>
    <row r="259" spans="2:5" customFormat="1" ht="20.100000000000001" customHeight="1" x14ac:dyDescent="0.25">
      <c r="B259" s="123" t="s">
        <v>153</v>
      </c>
      <c r="C259" s="71">
        <v>850000</v>
      </c>
      <c r="D259" s="71">
        <v>0</v>
      </c>
      <c r="E259" s="1"/>
    </row>
    <row r="260" spans="2:5" customFormat="1" ht="20.100000000000001" customHeight="1" x14ac:dyDescent="0.25">
      <c r="B260" s="123" t="s">
        <v>155</v>
      </c>
      <c r="C260" s="71">
        <v>2800000</v>
      </c>
      <c r="D260" s="71">
        <v>2800000</v>
      </c>
      <c r="E260" s="1"/>
    </row>
    <row r="261" spans="2:5" customFormat="1" x14ac:dyDescent="0.25">
      <c r="B261" s="75"/>
      <c r="C261" s="76"/>
      <c r="D261" s="76"/>
      <c r="E261" s="1"/>
    </row>
    <row r="262" spans="2:5" customFormat="1" x14ac:dyDescent="0.25">
      <c r="B262" s="75"/>
      <c r="C262" s="76"/>
      <c r="D262" s="76"/>
      <c r="E262" s="1"/>
    </row>
    <row r="263" spans="2:5" customFormat="1" ht="26.45" customHeight="1" x14ac:dyDescent="0.25">
      <c r="B263" s="66" t="s">
        <v>69</v>
      </c>
      <c r="C263" s="72">
        <f>SUM(C264:C283)</f>
        <v>802000</v>
      </c>
      <c r="D263" s="72">
        <f>SUM(D264:D283)</f>
        <v>1915000</v>
      </c>
      <c r="E263" s="1"/>
    </row>
    <row r="264" spans="2:5" customFormat="1" ht="19.5" customHeight="1" x14ac:dyDescent="0.25">
      <c r="B264" s="129" t="s">
        <v>15</v>
      </c>
      <c r="C264" s="58"/>
      <c r="D264" s="58"/>
      <c r="E264" s="59"/>
    </row>
    <row r="265" spans="2:5" customFormat="1" ht="19.5" customHeight="1" x14ac:dyDescent="0.25">
      <c r="B265" s="122" t="s">
        <v>16</v>
      </c>
      <c r="C265" s="60"/>
      <c r="D265" s="60"/>
      <c r="E265" s="59"/>
    </row>
    <row r="266" spans="2:5" customFormat="1" ht="19.5" customHeight="1" x14ac:dyDescent="0.25">
      <c r="B266" s="122" t="s">
        <v>95</v>
      </c>
      <c r="C266" s="61">
        <v>6000</v>
      </c>
      <c r="D266" s="61">
        <v>3000</v>
      </c>
      <c r="E266" s="59"/>
    </row>
    <row r="267" spans="2:5" customFormat="1" ht="19.5" customHeight="1" x14ac:dyDescent="0.25">
      <c r="B267" s="122" t="s">
        <v>96</v>
      </c>
      <c r="C267" s="61">
        <v>6000</v>
      </c>
      <c r="D267" s="61">
        <v>4000</v>
      </c>
      <c r="E267" s="59"/>
    </row>
    <row r="268" spans="2:5" customFormat="1" ht="19.5" customHeight="1" x14ac:dyDescent="0.25">
      <c r="B268" s="122" t="s">
        <v>97</v>
      </c>
      <c r="C268" s="61">
        <v>5000</v>
      </c>
      <c r="D268" s="61">
        <v>3000</v>
      </c>
      <c r="E268" s="59"/>
    </row>
    <row r="269" spans="2:5" customFormat="1" ht="19.5" customHeight="1" x14ac:dyDescent="0.25">
      <c r="B269" s="138" t="s">
        <v>101</v>
      </c>
      <c r="C269" s="111"/>
      <c r="D269" s="111"/>
      <c r="E269" s="1"/>
    </row>
    <row r="270" spans="2:5" customFormat="1" ht="19.5" customHeight="1" x14ac:dyDescent="0.25">
      <c r="B270" s="137" t="s">
        <v>163</v>
      </c>
      <c r="C270" s="79">
        <v>0</v>
      </c>
      <c r="D270" s="79">
        <v>70000</v>
      </c>
      <c r="E270" s="1"/>
    </row>
    <row r="271" spans="2:5" customFormat="1" ht="19.5" customHeight="1" x14ac:dyDescent="0.25">
      <c r="B271" s="139" t="s">
        <v>5</v>
      </c>
      <c r="C271" s="79"/>
      <c r="D271" s="79"/>
      <c r="E271" s="1"/>
    </row>
    <row r="272" spans="2:5" customFormat="1" ht="19.5" customHeight="1" x14ac:dyDescent="0.25">
      <c r="B272" s="123" t="s">
        <v>7</v>
      </c>
      <c r="C272" s="79">
        <v>100000</v>
      </c>
      <c r="D272" s="79">
        <v>150000</v>
      </c>
      <c r="E272" s="1"/>
    </row>
    <row r="273" spans="2:5" customFormat="1" ht="19.5" customHeight="1" x14ac:dyDescent="0.25">
      <c r="B273" s="129" t="s">
        <v>37</v>
      </c>
      <c r="C273" s="78"/>
      <c r="D273" s="78"/>
      <c r="E273" s="1"/>
    </row>
    <row r="274" spans="2:5" customFormat="1" ht="19.5" customHeight="1" x14ac:dyDescent="0.25">
      <c r="B274" s="122" t="s">
        <v>118</v>
      </c>
      <c r="C274" s="79">
        <v>130000</v>
      </c>
      <c r="D274" s="79">
        <v>0</v>
      </c>
      <c r="E274" s="1"/>
    </row>
    <row r="275" spans="2:5" customFormat="1" ht="19.5" customHeight="1" x14ac:dyDescent="0.25">
      <c r="B275" s="128" t="s">
        <v>9</v>
      </c>
      <c r="C275" s="79"/>
      <c r="D275" s="79"/>
      <c r="E275" s="1"/>
    </row>
    <row r="276" spans="2:5" customFormat="1" ht="19.5" customHeight="1" x14ac:dyDescent="0.25">
      <c r="B276" s="123" t="s">
        <v>146</v>
      </c>
      <c r="C276" s="79">
        <v>0</v>
      </c>
      <c r="D276" s="79">
        <v>1200000</v>
      </c>
      <c r="E276" s="1"/>
    </row>
    <row r="277" spans="2:5" customFormat="1" ht="19.5" customHeight="1" x14ac:dyDescent="0.25">
      <c r="B277" s="123" t="s">
        <v>148</v>
      </c>
      <c r="C277" s="69">
        <v>145000</v>
      </c>
      <c r="D277" s="69">
        <v>145000</v>
      </c>
      <c r="E277" s="1"/>
    </row>
    <row r="278" spans="2:5" customFormat="1" ht="19.5" customHeight="1" x14ac:dyDescent="0.25">
      <c r="B278" s="123" t="s">
        <v>154</v>
      </c>
      <c r="C278" s="69">
        <v>100000</v>
      </c>
      <c r="D278" s="69">
        <v>0</v>
      </c>
      <c r="E278" s="1"/>
    </row>
    <row r="279" spans="2:5" customFormat="1" ht="19.5" customHeight="1" x14ac:dyDescent="0.25">
      <c r="B279" s="128" t="s">
        <v>10</v>
      </c>
      <c r="C279" s="69"/>
      <c r="D279" s="69"/>
      <c r="E279" s="1"/>
    </row>
    <row r="280" spans="2:5" customFormat="1" ht="19.5" customHeight="1" x14ac:dyDescent="0.25">
      <c r="B280" s="123" t="s">
        <v>19</v>
      </c>
      <c r="C280" s="69">
        <v>250000</v>
      </c>
      <c r="D280" s="69">
        <v>340000</v>
      </c>
      <c r="E280" s="1"/>
    </row>
    <row r="281" spans="2:5" customFormat="1" ht="19.5" customHeight="1" x14ac:dyDescent="0.25">
      <c r="B281" s="128" t="s">
        <v>57</v>
      </c>
      <c r="C281" s="69"/>
      <c r="D281" s="69"/>
      <c r="E281" s="1"/>
    </row>
    <row r="282" spans="2:5" customFormat="1" ht="19.5" customHeight="1" x14ac:dyDescent="0.25">
      <c r="B282" s="123" t="s">
        <v>60</v>
      </c>
      <c r="C282" s="69">
        <v>60000</v>
      </c>
      <c r="D282" s="69">
        <v>0</v>
      </c>
      <c r="E282" s="1"/>
    </row>
    <row r="283" spans="2:5" customFormat="1" ht="19.5" customHeight="1" x14ac:dyDescent="0.25">
      <c r="B283" s="123"/>
      <c r="C283" s="69"/>
      <c r="D283" s="69"/>
      <c r="E283" s="1"/>
    </row>
    <row r="284" spans="2:5" customFormat="1" ht="19.5" customHeight="1" x14ac:dyDescent="0.25">
      <c r="B284" s="151"/>
      <c r="C284" s="152"/>
      <c r="D284" s="152"/>
      <c r="E284" s="1"/>
    </row>
    <row r="285" spans="2:5" customFormat="1" x14ac:dyDescent="0.25">
      <c r="B285" s="151"/>
      <c r="C285" s="152"/>
      <c r="D285" s="152"/>
      <c r="E285" s="1"/>
    </row>
    <row r="286" spans="2:5" customFormat="1" ht="25.5" customHeight="1" x14ac:dyDescent="0.25">
      <c r="B286" s="133" t="s">
        <v>70</v>
      </c>
      <c r="C286" s="72">
        <f>SUM(C287:C290)</f>
        <v>250000</v>
      </c>
      <c r="D286" s="72">
        <f>SUM(D287:D290)</f>
        <v>230000</v>
      </c>
      <c r="E286" s="1"/>
    </row>
    <row r="287" spans="2:5" customFormat="1" ht="25.5" customHeight="1" x14ac:dyDescent="0.25">
      <c r="B287" s="140" t="s">
        <v>164</v>
      </c>
      <c r="C287" s="111"/>
      <c r="D287" s="111"/>
      <c r="E287" s="1"/>
    </row>
    <row r="288" spans="2:5" customFormat="1" ht="25.5" customHeight="1" x14ac:dyDescent="0.25">
      <c r="B288" s="141" t="s">
        <v>165</v>
      </c>
      <c r="C288" s="79">
        <v>100000</v>
      </c>
      <c r="D288" s="79">
        <v>180000</v>
      </c>
      <c r="E288" s="1"/>
    </row>
    <row r="289" spans="2:5" customFormat="1" ht="25.5" customHeight="1" x14ac:dyDescent="0.25">
      <c r="B289" s="134" t="s">
        <v>5</v>
      </c>
      <c r="C289" s="78"/>
      <c r="D289" s="78"/>
      <c r="E289" s="1"/>
    </row>
    <row r="290" spans="2:5" customFormat="1" ht="20.100000000000001" customHeight="1" x14ac:dyDescent="0.25">
      <c r="B290" s="135" t="s">
        <v>39</v>
      </c>
      <c r="C290" s="69">
        <v>150000</v>
      </c>
      <c r="D290" s="69">
        <v>50000</v>
      </c>
      <c r="E290" s="1"/>
    </row>
    <row r="291" spans="2:5" customFormat="1" ht="20.100000000000001" customHeight="1" x14ac:dyDescent="0.25">
      <c r="B291" s="135"/>
      <c r="C291" s="119"/>
      <c r="D291" s="119"/>
      <c r="E291" s="1"/>
    </row>
    <row r="292" spans="2:5" customFormat="1" ht="20.100000000000001" customHeight="1" x14ac:dyDescent="0.25">
      <c r="B292" s="7"/>
      <c r="C292" s="119"/>
      <c r="D292" s="119"/>
      <c r="E292" s="1"/>
    </row>
    <row r="293" spans="2:5" customFormat="1" ht="25.5" customHeight="1" x14ac:dyDescent="0.25">
      <c r="B293" s="133" t="s">
        <v>71</v>
      </c>
      <c r="C293" s="72">
        <f>SUM(C295:C295)</f>
        <v>510000</v>
      </c>
      <c r="D293" s="72">
        <f>SUM(D295:D295)</f>
        <v>0</v>
      </c>
      <c r="E293" s="1"/>
    </row>
    <row r="294" spans="2:5" customFormat="1" ht="20.100000000000001" customHeight="1" x14ac:dyDescent="0.25">
      <c r="B294" s="136" t="s">
        <v>57</v>
      </c>
      <c r="C294" s="73"/>
      <c r="D294" s="73"/>
      <c r="E294" s="1"/>
    </row>
    <row r="295" spans="2:5" customFormat="1" ht="20.100000000000001" customHeight="1" x14ac:dyDescent="0.25">
      <c r="B295" s="137" t="s">
        <v>60</v>
      </c>
      <c r="C295" s="71">
        <v>510000</v>
      </c>
      <c r="D295" s="71">
        <v>0</v>
      </c>
      <c r="E295" s="1"/>
    </row>
    <row r="296" spans="2:5" customFormat="1" ht="20.100000000000001" customHeight="1" x14ac:dyDescent="0.25">
      <c r="B296" s="80"/>
      <c r="C296" s="81"/>
      <c r="D296" s="81"/>
      <c r="E296" s="1"/>
    </row>
    <row r="297" spans="2:5" customFormat="1" ht="20.100000000000001" customHeight="1" x14ac:dyDescent="0.25">
      <c r="B297" s="133" t="s">
        <v>157</v>
      </c>
      <c r="C297" s="72">
        <f>SUM(C299:C299)</f>
        <v>0</v>
      </c>
      <c r="D297" s="72">
        <f>SUM(D299:D299)</f>
        <v>60000</v>
      </c>
      <c r="E297" s="1"/>
    </row>
    <row r="298" spans="2:5" customFormat="1" ht="20.100000000000001" customHeight="1" x14ac:dyDescent="0.25">
      <c r="B298" s="136" t="s">
        <v>10</v>
      </c>
      <c r="C298" s="111"/>
      <c r="D298" s="111"/>
      <c r="E298" s="1"/>
    </row>
    <row r="299" spans="2:5" customFormat="1" ht="20.100000000000001" customHeight="1" x14ac:dyDescent="0.25">
      <c r="B299" s="137" t="s">
        <v>19</v>
      </c>
      <c r="C299" s="111">
        <v>0</v>
      </c>
      <c r="D299" s="79">
        <v>60000</v>
      </c>
      <c r="E299" s="1"/>
    </row>
    <row r="300" spans="2:5" customFormat="1" ht="20.100000000000001" customHeight="1" x14ac:dyDescent="0.25">
      <c r="B300" s="82"/>
      <c r="C300" s="83"/>
      <c r="D300" s="83"/>
      <c r="E300" s="1"/>
    </row>
    <row r="301" spans="2:5" customFormat="1" ht="20.100000000000001" customHeight="1" x14ac:dyDescent="0.25">
      <c r="B301" s="84"/>
      <c r="C301" s="20"/>
      <c r="D301" s="85"/>
      <c r="E301" s="1"/>
    </row>
    <row r="302" spans="2:5" customFormat="1" ht="20.100000000000001" customHeight="1" x14ac:dyDescent="0.25">
      <c r="B302" s="84"/>
      <c r="C302" s="20"/>
      <c r="D302" s="85"/>
      <c r="E302" s="1"/>
    </row>
    <row r="303" spans="2:5" customFormat="1" x14ac:dyDescent="0.25">
      <c r="D303" s="86"/>
    </row>
    <row r="304" spans="2:5" customFormat="1" ht="15.75" thickBot="1" x14ac:dyDescent="0.3">
      <c r="D304" s="86"/>
    </row>
    <row r="305" spans="1:4" customFormat="1" ht="27.75" customHeight="1" thickTop="1" x14ac:dyDescent="0.25">
      <c r="A305" s="87"/>
      <c r="B305" s="88" t="s">
        <v>2</v>
      </c>
      <c r="C305" s="89" t="s">
        <v>94</v>
      </c>
      <c r="D305" s="90" t="s">
        <v>85</v>
      </c>
    </row>
    <row r="306" spans="1:4" customFormat="1" ht="11.25" customHeight="1" x14ac:dyDescent="0.25">
      <c r="A306" s="91"/>
      <c r="B306" s="92"/>
      <c r="C306" s="93"/>
      <c r="D306" s="94"/>
    </row>
    <row r="307" spans="1:4" customFormat="1" ht="20.100000000000001" customHeight="1" x14ac:dyDescent="0.25">
      <c r="A307" s="95" t="s">
        <v>72</v>
      </c>
      <c r="B307" s="64" t="str">
        <f>B114</f>
        <v>KOMUNALNI DOPRINOSI</v>
      </c>
      <c r="C307" s="96">
        <f>C114</f>
        <v>879000</v>
      </c>
      <c r="D307" s="97">
        <f>D114</f>
        <v>1239000</v>
      </c>
    </row>
    <row r="308" spans="1:4" customFormat="1" ht="20.100000000000001" customHeight="1" x14ac:dyDescent="0.25">
      <c r="A308" s="98" t="s">
        <v>73</v>
      </c>
      <c r="B308" s="64" t="str">
        <f>B130</f>
        <v>KAPITALNE POMOĆI</v>
      </c>
      <c r="C308" s="96">
        <f>C130</f>
        <v>21285000</v>
      </c>
      <c r="D308" s="97">
        <f>D130</f>
        <v>20722500</v>
      </c>
    </row>
    <row r="309" spans="1:4" customFormat="1" ht="20.100000000000001" customHeight="1" x14ac:dyDescent="0.25">
      <c r="A309" s="98" t="s">
        <v>74</v>
      </c>
      <c r="B309" s="64" t="str">
        <f>B174</f>
        <v>VLASTITI PRIHOD PUČKOG OTVORENOG UČILIŠTA</v>
      </c>
      <c r="C309" s="96">
        <f>C174</f>
        <v>300000</v>
      </c>
      <c r="D309" s="97">
        <f>D174</f>
        <v>100000</v>
      </c>
    </row>
    <row r="310" spans="1:4" customFormat="1" ht="20.100000000000001" customHeight="1" x14ac:dyDescent="0.25">
      <c r="A310" s="98" t="s">
        <v>75</v>
      </c>
      <c r="B310" s="64" t="str">
        <f>B180</f>
        <v>NAKNADA ZA PRIDOB. ENER. MIN. SIR. R. RENTA</v>
      </c>
      <c r="C310" s="96">
        <f>C180</f>
        <v>3855000</v>
      </c>
      <c r="D310" s="97">
        <f>D180</f>
        <v>2586000</v>
      </c>
    </row>
    <row r="311" spans="1:4" customFormat="1" ht="20.100000000000001" customHeight="1" x14ac:dyDescent="0.25">
      <c r="A311" s="98" t="s">
        <v>76</v>
      </c>
      <c r="B311" s="64" t="str">
        <f>B209</f>
        <v>PRIHODI OD PRODAJE FINANCIJSKE IMOVINE</v>
      </c>
      <c r="C311" s="96">
        <f>C209</f>
        <v>6600000</v>
      </c>
      <c r="D311" s="97">
        <f>D209</f>
        <v>4450000</v>
      </c>
    </row>
    <row r="312" spans="1:4" customFormat="1" ht="20.100000000000001" customHeight="1" x14ac:dyDescent="0.25">
      <c r="A312" s="98" t="s">
        <v>77</v>
      </c>
      <c r="B312" s="64" t="s">
        <v>84</v>
      </c>
      <c r="C312" s="96">
        <v>880000</v>
      </c>
      <c r="D312" s="97">
        <v>880000</v>
      </c>
    </row>
    <row r="313" spans="1:4" customFormat="1" ht="20.100000000000001" customHeight="1" x14ac:dyDescent="0.25">
      <c r="A313" s="98" t="s">
        <v>78</v>
      </c>
      <c r="B313" s="64" t="str">
        <f>B238</f>
        <v>KOMUNALNA NAKNADA</v>
      </c>
      <c r="C313" s="96">
        <f>C238</f>
        <v>200000</v>
      </c>
      <c r="D313" s="97">
        <f>D238</f>
        <v>200000</v>
      </c>
    </row>
    <row r="314" spans="1:4" customFormat="1" ht="20.100000000000001" customHeight="1" x14ac:dyDescent="0.25">
      <c r="A314" s="98" t="s">
        <v>79</v>
      </c>
      <c r="B314" s="64" t="str">
        <f>B243</f>
        <v>NAMJENSKI PRIMICI OD ZADUŽIVANJA</v>
      </c>
      <c r="C314" s="96">
        <f>C243</f>
        <v>16680000</v>
      </c>
      <c r="D314" s="97">
        <f>D243</f>
        <v>20960000</v>
      </c>
    </row>
    <row r="315" spans="1:4" customFormat="1" ht="20.100000000000001" customHeight="1" x14ac:dyDescent="0.25">
      <c r="A315" s="98" t="s">
        <v>80</v>
      </c>
      <c r="B315" s="64" t="s">
        <v>69</v>
      </c>
      <c r="C315" s="96">
        <f>C263</f>
        <v>802000</v>
      </c>
      <c r="D315" s="97">
        <f>D263</f>
        <v>1915000</v>
      </c>
    </row>
    <row r="316" spans="1:4" customFormat="1" ht="20.100000000000001" customHeight="1" x14ac:dyDescent="0.25">
      <c r="A316" s="98" t="s">
        <v>81</v>
      </c>
      <c r="B316" s="64" t="s">
        <v>70</v>
      </c>
      <c r="C316" s="96">
        <f>C286</f>
        <v>250000</v>
      </c>
      <c r="D316" s="97">
        <f>D286</f>
        <v>230000</v>
      </c>
    </row>
    <row r="317" spans="1:4" customFormat="1" ht="20.100000000000001" customHeight="1" x14ac:dyDescent="0.25">
      <c r="A317" s="98" t="s">
        <v>82</v>
      </c>
      <c r="B317" s="64" t="s">
        <v>71</v>
      </c>
      <c r="C317" s="96">
        <f>C293</f>
        <v>510000</v>
      </c>
      <c r="D317" s="97">
        <f>D293</f>
        <v>0</v>
      </c>
    </row>
    <row r="318" spans="1:4" customFormat="1" ht="20.100000000000001" customHeight="1" thickBot="1" x14ac:dyDescent="0.3">
      <c r="A318" s="99" t="s">
        <v>102</v>
      </c>
      <c r="B318" s="100" t="s">
        <v>161</v>
      </c>
      <c r="C318" s="101">
        <f>C297</f>
        <v>0</v>
      </c>
      <c r="D318" s="102">
        <f>D297</f>
        <v>60000</v>
      </c>
    </row>
    <row r="319" spans="1:4" customFormat="1" ht="26.45" customHeight="1" thickTop="1" thickBot="1" x14ac:dyDescent="0.3">
      <c r="A319" s="103"/>
      <c r="B319" s="104" t="s">
        <v>103</v>
      </c>
      <c r="C319" s="105">
        <f>SUM(C307:C318)</f>
        <v>52241000</v>
      </c>
      <c r="D319" s="106">
        <f>SUM(D307:D318)</f>
        <v>53342500</v>
      </c>
    </row>
    <row r="320" spans="1:4" s="107" customFormat="1" ht="34.5" customHeight="1" thickTop="1" x14ac:dyDescent="0.25">
      <c r="A320" s="32"/>
      <c r="B320" s="31" t="s">
        <v>162</v>
      </c>
      <c r="C320" s="35"/>
      <c r="D320" s="35"/>
    </row>
    <row r="321" spans="1:12" customFormat="1" x14ac:dyDescent="0.25">
      <c r="A321" s="150" t="s">
        <v>104</v>
      </c>
      <c r="B321" s="150"/>
      <c r="C321" s="150"/>
      <c r="D321" s="150"/>
      <c r="E321" s="108"/>
      <c r="F321" s="108"/>
      <c r="G321" s="108"/>
      <c r="H321" s="108"/>
      <c r="I321" s="108"/>
      <c r="J321" s="108"/>
      <c r="K321" s="108"/>
      <c r="L321" s="108"/>
    </row>
    <row r="322" spans="1:12" customFormat="1" x14ac:dyDescent="0.25">
      <c r="A322" s="150" t="s">
        <v>105</v>
      </c>
      <c r="B322" s="150"/>
      <c r="C322" s="150"/>
      <c r="D322" s="150"/>
      <c r="E322" s="108"/>
      <c r="F322" s="108"/>
      <c r="G322" s="108"/>
      <c r="H322" s="108"/>
      <c r="I322" s="108"/>
      <c r="J322" s="108"/>
      <c r="K322" s="108"/>
      <c r="L322" s="108"/>
    </row>
    <row r="323" spans="1:12" customFormat="1" x14ac:dyDescent="0.25">
      <c r="A323" s="150" t="s">
        <v>106</v>
      </c>
      <c r="B323" s="150"/>
      <c r="C323" s="150"/>
      <c r="D323" s="150"/>
      <c r="E323" s="108"/>
      <c r="F323" s="108"/>
      <c r="G323" s="108"/>
      <c r="H323" s="108"/>
      <c r="I323" s="108"/>
      <c r="J323" s="108"/>
      <c r="K323" s="108"/>
      <c r="L323" s="108"/>
    </row>
    <row r="324" spans="1:12" customFormat="1" x14ac:dyDescent="0.25">
      <c r="A324" s="150" t="s">
        <v>107</v>
      </c>
      <c r="B324" s="150"/>
      <c r="C324" s="150"/>
      <c r="D324" s="150"/>
      <c r="E324" s="108"/>
      <c r="F324" s="108"/>
      <c r="G324" s="108"/>
      <c r="H324" s="108"/>
      <c r="I324" s="108"/>
      <c r="J324" s="108"/>
      <c r="K324" s="108"/>
      <c r="L324" s="108"/>
    </row>
    <row r="325" spans="1:12" customFormat="1" x14ac:dyDescent="0.25">
      <c r="B325" s="108"/>
      <c r="C325" s="109"/>
      <c r="D325" s="109"/>
      <c r="E325" s="109"/>
      <c r="F325" s="109"/>
      <c r="G325" s="109"/>
      <c r="H325" s="109"/>
      <c r="I325" s="109"/>
      <c r="J325" s="109"/>
      <c r="K325" s="109"/>
      <c r="L325" s="109"/>
    </row>
    <row r="326" spans="1:12" customFormat="1" x14ac:dyDescent="0.25">
      <c r="A326" s="110" t="s">
        <v>108</v>
      </c>
      <c r="C326" s="109" t="s">
        <v>109</v>
      </c>
      <c r="D326" s="109"/>
      <c r="E326" s="109"/>
      <c r="G326" s="109"/>
      <c r="H326" s="109"/>
      <c r="I326" s="109"/>
      <c r="J326" s="109"/>
      <c r="K326" s="109"/>
      <c r="L326" s="109"/>
    </row>
    <row r="327" spans="1:12" customFormat="1" x14ac:dyDescent="0.25">
      <c r="A327" s="110" t="s">
        <v>110</v>
      </c>
      <c r="C327" s="109"/>
      <c r="D327" s="109"/>
      <c r="E327" s="109"/>
      <c r="G327" s="109"/>
      <c r="H327" s="109"/>
      <c r="I327" s="109"/>
      <c r="J327" s="109"/>
      <c r="K327" s="109"/>
      <c r="L327" s="109"/>
    </row>
    <row r="328" spans="1:12" customFormat="1" x14ac:dyDescent="0.25">
      <c r="A328" s="110" t="s">
        <v>111</v>
      </c>
      <c r="C328" s="109" t="s">
        <v>112</v>
      </c>
      <c r="D328" s="109"/>
      <c r="E328" s="109"/>
      <c r="G328" s="109"/>
      <c r="H328" s="109"/>
      <c r="I328" s="109"/>
      <c r="J328" s="109"/>
      <c r="K328" s="109"/>
      <c r="L328" s="109"/>
    </row>
  </sheetData>
  <mergeCells count="18">
    <mergeCell ref="A323:D323"/>
    <mergeCell ref="A324:D324"/>
    <mergeCell ref="A321:D321"/>
    <mergeCell ref="A322:D322"/>
    <mergeCell ref="B178:B179"/>
    <mergeCell ref="C178:C179"/>
    <mergeCell ref="D178:D179"/>
    <mergeCell ref="B284:B285"/>
    <mergeCell ref="C284:C285"/>
    <mergeCell ref="D284:D285"/>
    <mergeCell ref="B4:D4"/>
    <mergeCell ref="B5:D5"/>
    <mergeCell ref="B3:D3"/>
    <mergeCell ref="B172:B173"/>
    <mergeCell ref="C172:C173"/>
    <mergeCell ref="D172:D173"/>
    <mergeCell ref="B1:D1"/>
    <mergeCell ref="B2:D2"/>
  </mergeCells>
  <pageMargins left="0.31496062992125984" right="0.31496062992125984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List1</vt:lpstr>
      <vt:lpstr>List1!Podrucje_ispisa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Karmen Novosel Glavac</dc:creator>
  <cp:lastModifiedBy>Laura Vostinic</cp:lastModifiedBy>
  <cp:lastPrinted>2020-07-03T08:59:10Z</cp:lastPrinted>
  <dcterms:created xsi:type="dcterms:W3CDTF">2016-03-21T13:34:50Z</dcterms:created>
  <dcterms:modified xsi:type="dcterms:W3CDTF">2020-07-03T11:55:32Z</dcterms:modified>
</cp:coreProperties>
</file>