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5430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 l="1"/>
  <c r="D207" i="1"/>
  <c r="D212" i="1"/>
  <c r="D214" i="1"/>
  <c r="D211" i="1"/>
  <c r="D210" i="1"/>
  <c r="D209" i="1"/>
  <c r="D208" i="1"/>
  <c r="D172" i="1"/>
  <c r="C172" i="1"/>
  <c r="D142" i="1"/>
  <c r="D135" i="1"/>
  <c r="C135" i="1"/>
  <c r="D216" i="1"/>
  <c r="D215" i="1"/>
  <c r="D213" i="1"/>
  <c r="D218" i="1"/>
  <c r="D121" i="1"/>
  <c r="D98" i="1"/>
  <c r="C77" i="1"/>
  <c r="D77" i="1"/>
  <c r="D54" i="1"/>
  <c r="C207" i="1"/>
  <c r="C208" i="1"/>
  <c r="C209" i="1"/>
  <c r="C210" i="1"/>
  <c r="C211" i="1"/>
  <c r="C212" i="1"/>
  <c r="C213" i="1"/>
  <c r="C214" i="1"/>
  <c r="C218" i="1"/>
  <c r="C192" i="1"/>
  <c r="C47" i="1"/>
  <c r="C193" i="1"/>
  <c r="C67" i="1"/>
  <c r="C148" i="1"/>
  <c r="C194" i="1"/>
  <c r="C88" i="1"/>
  <c r="C195" i="1"/>
  <c r="C104" i="1"/>
  <c r="C196" i="1"/>
  <c r="C115" i="1"/>
  <c r="C197" i="1"/>
  <c r="C198" i="1"/>
  <c r="C183" i="1"/>
  <c r="D183" i="1"/>
  <c r="C154" i="1"/>
  <c r="C142" i="1"/>
  <c r="C121" i="1"/>
  <c r="C109" i="1"/>
  <c r="C54" i="1"/>
  <c r="D67" i="1"/>
  <c r="D104" i="1"/>
  <c r="D154" i="1"/>
  <c r="D109" i="1"/>
  <c r="D148" i="1"/>
  <c r="D194" i="1"/>
  <c r="D192" i="1"/>
  <c r="D115" i="1"/>
  <c r="D197" i="1"/>
  <c r="D196" i="1"/>
  <c r="D88" i="1"/>
  <c r="D195" i="1"/>
  <c r="D47" i="1"/>
  <c r="D193" i="1"/>
  <c r="D198" i="1"/>
</calcChain>
</file>

<file path=xl/sharedStrings.xml><?xml version="1.0" encoding="utf-8"?>
<sst xmlns="http://schemas.openxmlformats.org/spreadsheetml/2006/main" count="298" uniqueCount="132">
  <si>
    <t>komunalne infrastrukture                                                                                                                                 na području Grada Ivanić-Grada za 2021. godinu</t>
  </si>
  <si>
    <t>OPĆENITO</t>
  </si>
  <si>
    <t>3.   Građevine komunalne infrastrukture  koje će se graditi izvan građevinskog područja</t>
  </si>
  <si>
    <t>4.   Postojeće građevine komunalne infrastrukture  koje će se rekonstruirati i način rekonstrukcije</t>
  </si>
  <si>
    <t>5.   Građevine komunalne infrastrukture  koje će se uklanjati</t>
  </si>
  <si>
    <t>1.</t>
  </si>
  <si>
    <t>A)</t>
  </si>
  <si>
    <t>NERAZVRSTANE CESTE</t>
  </si>
  <si>
    <t>planirano</t>
  </si>
  <si>
    <t>2.</t>
  </si>
  <si>
    <t>ukupno kn:</t>
  </si>
  <si>
    <t>Komunalni doprinosi</t>
  </si>
  <si>
    <t>Prihodi od prodaje financijske imovine</t>
  </si>
  <si>
    <t>3.</t>
  </si>
  <si>
    <t>Naknada za pridobivanje ener. min. sirovina, rudna renta</t>
  </si>
  <si>
    <t>UKUPNO KN:</t>
  </si>
  <si>
    <t>GRAĐEVINE KOMUNALNE INFRASTRUKTURE KOJE ĆE SE GRADITI U UREĐENIM DIJELOVIMA GRAĐEVINSKOG PODRUČJA</t>
  </si>
  <si>
    <t>Otkup kuća u starom gradu</t>
  </si>
  <si>
    <t>B)</t>
  </si>
  <si>
    <t>Izgradnja Trga u Posavskim Bregima</t>
  </si>
  <si>
    <t xml:space="preserve">Izrada projektne dokumentacije za pješački most preko rijeke Lonje </t>
  </si>
  <si>
    <t>4.</t>
  </si>
  <si>
    <t xml:space="preserve">Izrada projektne dokumentacije za pješački most preko potoka Žeravinec </t>
  </si>
  <si>
    <t>5.</t>
  </si>
  <si>
    <t>Kapitalne pomoći</t>
  </si>
  <si>
    <t>JAVNE ZELENE POVRŠINE</t>
  </si>
  <si>
    <t xml:space="preserve">Zelenjak - umjetna trava  na ruk. Igralištu, trafostanica </t>
  </si>
  <si>
    <t>Zelenjak - splash park - izgradnja i uređenje</t>
  </si>
  <si>
    <t>Izgradnja bike parka</t>
  </si>
  <si>
    <t>Izgradnja i opremanje dječjeg igrališta  u Ivaničkom Graberju</t>
  </si>
  <si>
    <t>Izrada projektne dokumentacije za poučnu stazu Petica</t>
  </si>
  <si>
    <t>6.</t>
  </si>
  <si>
    <t>Izgradnja poučne staze Petica</t>
  </si>
  <si>
    <t>7.</t>
  </si>
  <si>
    <t xml:space="preserve">Izrada projektne dokumentacije uređenje rijeke Lonje </t>
  </si>
  <si>
    <t>8.</t>
  </si>
  <si>
    <t xml:space="preserve">Izrada projektne dokumentacije uređenje potoka Žeravinec </t>
  </si>
  <si>
    <t>GRAĐEVINE I UREĐAJI JAVNE NAMJENE</t>
  </si>
  <si>
    <t xml:space="preserve">Izrada projektne dokumentacije za Dom za hrvatske branitelje i obitelj </t>
  </si>
  <si>
    <t>Izgradnja školske dvorane u Ivaničkom Graberju - radovi</t>
  </si>
  <si>
    <t>Preseljenje drvene tradicijske kuće - izvođenje</t>
  </si>
  <si>
    <t>Izvođenje radova na ugradnji solarnih panela na javnim objektima</t>
  </si>
  <si>
    <t>Vodovodi, plinovodi i kanalizacija na području Ivanić-Grada</t>
  </si>
  <si>
    <t>9.</t>
  </si>
  <si>
    <t>10.</t>
  </si>
  <si>
    <t>Prihodi od prodaje nefinancijske imovine</t>
  </si>
  <si>
    <t>Namjenski primici od zaduživanja</t>
  </si>
  <si>
    <t>Ostali prihodi za posebne namjene</t>
  </si>
  <si>
    <t>Šumski doprinos</t>
  </si>
  <si>
    <t>E)</t>
  </si>
  <si>
    <t>JAVNA RASVJETA</t>
  </si>
  <si>
    <t>Proširenje mreže javne rasvjete</t>
  </si>
  <si>
    <t>F)</t>
  </si>
  <si>
    <t xml:space="preserve">GROBLJA </t>
  </si>
  <si>
    <t>Izrada projektne dokumentacije za Novo groblje</t>
  </si>
  <si>
    <t>POSTOJEĆE GRAĐEVINE KOMUNALNE INFRASTRUKTURE KOJE ĆE SE REKONSTRUIRATI I NAČIN REKONSTRUKCIJE</t>
  </si>
  <si>
    <t>Rekonstrukcija Moguševe ulice 2. faza - radovi</t>
  </si>
  <si>
    <t>Izgradnja šetnica uz rijeku Lonju - od Plin. mosta i od Savske prema jugu</t>
  </si>
  <si>
    <t>Izvanredno održavanje dvorane Žeravinec - popravak parketa</t>
  </si>
  <si>
    <t>Energetska obnova društvenih domova</t>
  </si>
  <si>
    <t>Energetska obnova zgrade Javne vatrogasne postrojbe</t>
  </si>
  <si>
    <t>Energetska obnova dječjeg vrtića u Ivaničkom Graberju</t>
  </si>
  <si>
    <t>Rekonstrukcija i dogradnja dječjeg vrtića Žeravinec - radovi</t>
  </si>
  <si>
    <t>Rekonstrukcija i uređenje prostorija Visoke škole u Ivanić-Gradu</t>
  </si>
  <si>
    <t>Rekonstrukcija i uređenje studentskog doma</t>
  </si>
  <si>
    <t>1.   Građevine komunalne infrastrukture  koje će se graditi radi uređenja neuređenih dijelova    građevinskog područja</t>
  </si>
  <si>
    <t>Sredstva za realizaciju Programa građenja komunalne infrastrukture planiraju se iz izvora:</t>
  </si>
  <si>
    <t>Izvor financiranja</t>
  </si>
  <si>
    <t>Klasa:</t>
  </si>
  <si>
    <t>Urbroj:</t>
  </si>
  <si>
    <t xml:space="preserve">                                                                                     Željko Pongrac, pravnik kriminalist</t>
  </si>
  <si>
    <t xml:space="preserve">                                                                                     PREDSJEDNIK GRADSKOG VIJEĆA</t>
  </si>
  <si>
    <t>REPUBLIKA HRVATSKA</t>
  </si>
  <si>
    <t>ZAGREBAČKA ŽUPANIJA</t>
  </si>
  <si>
    <t>GRAD IVANIĆ-GRAD</t>
  </si>
  <si>
    <t>GRADSKO VIJEĆE</t>
  </si>
  <si>
    <t xml:space="preserve">Rekonstrukcija Hercegovačke ulice i ulice S. Gregorka </t>
  </si>
  <si>
    <t>Građevine komunalne infrastrukture navedene odredbom članka 59. Zakona o komunalnom gospodarstvu su: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</si>
  <si>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</si>
  <si>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Zakonom o komunalnom gospodarstvu (članak 68, stavak 2), propisano je da se Programom građenja određuju:</t>
  </si>
  <si>
    <t>R   E   K   A   P   I   T   U   L   A   C   I   J   A</t>
  </si>
  <si>
    <t>Troškovi gradnje objekata i uređaja komunalne infrastrukture procijenjeni su temeljem važećih cijena gradnje tih i sličnih objekata u vrijeme izrade ovoga programa, te će se točan opseg i vrijednost radova utvrditi nakon ishođenja tehničke dokumentacije i provedbe postupka javne namjene.</t>
  </si>
  <si>
    <t>Točan opseg i vrijednost radova gradnje objekata i uređaja komunalne infrastrukture utvrditi će se nakon ishođenja tehničke dokumentacije i provedbe postupka javne nabave.</t>
  </si>
  <si>
    <t>Tehničko tehnološka dokumentacija</t>
  </si>
  <si>
    <t xml:space="preserve"> A)   nerazvrstane ceste</t>
  </si>
  <si>
    <t xml:space="preserve"> B)   javne prometne površine na kojima nije dopušten promet motornih vozila</t>
  </si>
  <si>
    <t xml:space="preserve"> C)   javna parkirališta </t>
  </si>
  <si>
    <t xml:space="preserve"> D)   javne garaže</t>
  </si>
  <si>
    <t xml:space="preserve"> E)   javne zelene površine</t>
  </si>
  <si>
    <t xml:space="preserve"> F)   građevine i uređaji javne namjene</t>
  </si>
  <si>
    <t xml:space="preserve"> G)   javna rasvjeta</t>
  </si>
  <si>
    <t xml:space="preserve"> H)   groblja i krematoriji na grobljima</t>
  </si>
  <si>
    <t xml:space="preserve"> I)   građevine namijenjene obavljanju javnog prijevoza</t>
  </si>
  <si>
    <t>G)</t>
  </si>
  <si>
    <t>H)</t>
  </si>
  <si>
    <t>A)   NERAZVRSTANE CESTE</t>
  </si>
  <si>
    <t>B)   JAVNE PROM. POV. NA KOJIMA NIJE DOPUŠTEN PROMET MOT. VOZ.</t>
  </si>
  <si>
    <t>E)   JAVNE ZELENE POVRŠINE</t>
  </si>
  <si>
    <t>F)   GRAĐEVINE I UREĐAJI JAVNE NAMJENE</t>
  </si>
  <si>
    <t>G)   JAVNA RASVJETA</t>
  </si>
  <si>
    <t xml:space="preserve">H)   GROBLJA </t>
  </si>
  <si>
    <t>2.   Građevine komunalne infrastrukture  koje će se graditi u uređenim dijelovima građ. područja</t>
  </si>
  <si>
    <t>JAVNE PROMETNE POVRŠINE NA KOJIMA NIJE DOPUŠTEN PROMET MOTORNIH VOZILA</t>
  </si>
  <si>
    <t xml:space="preserve">Za investicije komunalne infrastrukture planiran je iznos po stavkama </t>
  </si>
  <si>
    <t>novi iznos</t>
  </si>
  <si>
    <t>Opći prihodi i primici</t>
  </si>
  <si>
    <t>Višak prihoda namjenski prihodi</t>
  </si>
  <si>
    <t>Postavljanje fotonaponske elektrane Visoka škola</t>
  </si>
  <si>
    <t xml:space="preserve">Unapređenje prom. inf. U Pod. Zonama UPU 3 - javna rasvjeta </t>
  </si>
  <si>
    <t>Revizija projekta Cesta u UPU 3</t>
  </si>
  <si>
    <t>Komunalni doprinos</t>
  </si>
  <si>
    <t>Poduzetnički inkubator - pregradni zid</t>
  </si>
  <si>
    <t>Poduzetnički inkubator - novi, projektiranje</t>
  </si>
  <si>
    <t>Ivanić-Grad ___________ 2021.</t>
  </si>
  <si>
    <t>11.</t>
  </si>
  <si>
    <t>12.</t>
  </si>
  <si>
    <t>13.</t>
  </si>
  <si>
    <t xml:space="preserve">       G  R  A  Đ  E  V  I  N  E</t>
  </si>
  <si>
    <t>I Z V O R    F I N A N C I R A N J A</t>
  </si>
  <si>
    <t xml:space="preserve">I. Izmjene i dopune Programa građenja </t>
  </si>
  <si>
    <t>Na temelju članka 67. Zakona o komunalnom gospodarstvu (Narodne novine, broj 68/18, 110/18 i 32/20 ) i članka 35. Statuta Grada Ivanić-Grada (Službeni glasnik, broj 01/21), Gradsko vijeće Grada Ivanić-Grada na svojoj ____. sjednici održanoj dana _________2021. godine donijelo je sljedeći</t>
  </si>
  <si>
    <t>Ovim I. izmjenama i dopunama Programa utvrđuje se komunalna infrastruktura koja će se graditi u Gradu Ivanić-Gradu u 2021. godini, sukladno odredbama Zakona o komunalnom gospodarstvu (Narodne novine broj 68/18, 110/18 i 32/20).</t>
  </si>
  <si>
    <t>I. izmjene i dopune Programa građenja komunalne infrastrukture izrađene su i donose se u skladu s izvješćem o stanju u prostoru, potrebama uređenja zemljišta planiranog prostornim planom i planom razvojnih programa koji se donose na temelju posebnih propisa.</t>
  </si>
  <si>
    <t>Ove 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</si>
  <si>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Ove I. izmejen i dopune Pprograma sadrže procjenu troškova građenja određene komunalne infrastrukture s naznakom izvora financiranja.</t>
  </si>
  <si>
    <t>I. IZMJENE I DOPUNE PROGRAMA GRAĐENJA KOMUNALNE INFRASTRUKTURE</t>
  </si>
  <si>
    <t>Ove I. izmjene i dopune Programa objavit će se u Službenom glasniku Grada Ivanić-Grada, a stupaju na snagu osmog dana od dana objave u Službenog glasniku Grada Ivanić-Grada.</t>
  </si>
  <si>
    <t>Ukupno planirani iznos za realizaciju 1. izmjena i dopuna Programa građenja komunalne infrastrukture za 2021. godinu iznosi 40.282.000,00 kn.</t>
  </si>
  <si>
    <t>Nogostup i bic. staza Dubrovčak - Posavski Bregi (dio) - radovi</t>
  </si>
  <si>
    <t xml:space="preserve">Izrada proj. dokum. za rekonstrukciju Obrtničke ulic u Opatincu </t>
  </si>
  <si>
    <t xml:space="preserve">Izrada proj. dokum. za rekonstr. i dogradnja dj. vrtića u Iv. Graberju </t>
  </si>
  <si>
    <t xml:space="preserve">Legaliz. nez. izgr. zgrada javne nam. - projekti (dop zahtjeva), otkl. nedostataka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</si>
</sst>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3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4" fontId="6" fillId="2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top" wrapText="1"/>
    </xf>
    <xf numFmtId="4" fontId="6" fillId="2" borderId="7" xfId="0" applyNumberFormat="1" applyFont="1" applyFill="1" applyBorder="1" applyAlignment="1">
      <alignment horizontal="right" vertical="center"/>
    </xf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4" fontId="1" fillId="2" borderId="7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8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justify" vertical="top" wrapText="1"/>
    </xf>
    <xf numFmtId="0" fontId="5" fillId="6" borderId="2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left" vertical="center"/>
    </xf>
    <xf numFmtId="4" fontId="3" fillId="6" borderId="1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left" vertical="center"/>
    </xf>
    <xf numFmtId="0" fontId="2" fillId="0" borderId="0" xfId="0" applyFont="1"/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4" fontId="5" fillId="7" borderId="1" xfId="0" applyNumberFormat="1" applyFont="1" applyFill="1" applyBorder="1" applyAlignment="1">
      <alignment horizontal="right" vertical="center"/>
    </xf>
    <xf numFmtId="0" fontId="5" fillId="7" borderId="2" xfId="0" applyFont="1" applyFill="1" applyBorder="1" applyAlignment="1">
      <alignment horizontal="right" vertical="center"/>
    </xf>
    <xf numFmtId="0" fontId="5" fillId="7" borderId="4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5" fillId="8" borderId="1" xfId="0" applyFont="1" applyFill="1" applyBorder="1" applyAlignment="1">
      <alignment horizontal="right" vertical="center"/>
    </xf>
    <xf numFmtId="4" fontId="3" fillId="8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4"/>
  <sheetViews>
    <sheetView tabSelected="1" topLeftCell="A127" zoomScaleNormal="100" workbookViewId="0">
      <selection activeCell="H179" sqref="H179"/>
    </sheetView>
  </sheetViews>
  <sheetFormatPr defaultRowHeight="15" x14ac:dyDescent="0.25"/>
  <cols>
    <col min="1" max="1" width="4.7109375" customWidth="1"/>
    <col min="2" max="2" width="56.5703125" customWidth="1"/>
    <col min="3" max="4" width="14.7109375" customWidth="1"/>
    <col min="5" max="5" width="18.42578125" customWidth="1"/>
  </cols>
  <sheetData>
    <row r="2" spans="1:5" ht="61.15" customHeight="1" x14ac:dyDescent="0.25">
      <c r="A2" s="68" t="s">
        <v>120</v>
      </c>
      <c r="B2" s="68"/>
      <c r="C2" s="68"/>
      <c r="D2" s="68"/>
      <c r="E2" s="1"/>
    </row>
    <row r="3" spans="1:5" x14ac:dyDescent="0.25">
      <c r="A3" s="2"/>
      <c r="D3" s="3"/>
    </row>
    <row r="4" spans="1:5" s="61" customFormat="1" ht="19.5" customHeight="1" x14ac:dyDescent="0.25">
      <c r="A4" s="83" t="s">
        <v>119</v>
      </c>
      <c r="B4" s="83"/>
      <c r="C4" s="83"/>
      <c r="D4" s="83"/>
    </row>
    <row r="5" spans="1:5" s="61" customFormat="1" ht="37.9" customHeight="1" x14ac:dyDescent="0.25">
      <c r="A5" s="82" t="s">
        <v>0</v>
      </c>
      <c r="B5" s="82"/>
      <c r="C5" s="82"/>
      <c r="D5" s="82"/>
    </row>
    <row r="6" spans="1:5" ht="9.75" customHeight="1" x14ac:dyDescent="0.25">
      <c r="A6" s="2"/>
      <c r="B6" s="4"/>
      <c r="C6" s="42"/>
      <c r="D6" s="5"/>
    </row>
    <row r="7" spans="1:5" ht="15" customHeight="1" x14ac:dyDescent="0.25">
      <c r="A7" s="80" t="s">
        <v>1</v>
      </c>
      <c r="B7" s="80"/>
      <c r="C7" s="80"/>
      <c r="D7" s="80"/>
    </row>
    <row r="8" spans="1:5" ht="9" customHeight="1" x14ac:dyDescent="0.25">
      <c r="A8" s="81"/>
      <c r="B8" s="81"/>
      <c r="C8" s="81"/>
      <c r="D8" s="81"/>
    </row>
    <row r="9" spans="1:5" s="6" customFormat="1" ht="45" customHeight="1" x14ac:dyDescent="0.25">
      <c r="A9" s="84" t="s">
        <v>121</v>
      </c>
      <c r="B9" s="84"/>
      <c r="C9" s="84"/>
      <c r="D9" s="84"/>
    </row>
    <row r="10" spans="1:5" ht="45" customHeight="1" x14ac:dyDescent="0.25">
      <c r="A10" s="68" t="s">
        <v>122</v>
      </c>
      <c r="B10" s="68"/>
      <c r="C10" s="68"/>
      <c r="D10" s="68"/>
    </row>
    <row r="11" spans="1:5" ht="44.25" customHeight="1" x14ac:dyDescent="0.25">
      <c r="A11" s="68" t="s">
        <v>123</v>
      </c>
      <c r="B11" s="68"/>
      <c r="C11" s="68"/>
      <c r="D11" s="68"/>
    </row>
    <row r="12" spans="1:5" ht="44.25" customHeight="1" x14ac:dyDescent="0.25">
      <c r="A12" s="68" t="s">
        <v>78</v>
      </c>
      <c r="B12" s="68"/>
      <c r="C12" s="68"/>
      <c r="D12" s="68"/>
    </row>
    <row r="13" spans="1:5" ht="42.75" customHeight="1" x14ac:dyDescent="0.25">
      <c r="A13" s="85" t="s">
        <v>82</v>
      </c>
      <c r="B13" s="85"/>
      <c r="C13" s="85"/>
      <c r="D13" s="85"/>
    </row>
    <row r="14" spans="1:5" ht="33" customHeight="1" x14ac:dyDescent="0.25">
      <c r="A14" s="68" t="s">
        <v>79</v>
      </c>
      <c r="B14" s="68"/>
      <c r="C14" s="68"/>
      <c r="D14" s="68"/>
    </row>
    <row r="15" spans="1:5" ht="30" customHeight="1" x14ac:dyDescent="0.25">
      <c r="A15" s="68" t="s">
        <v>65</v>
      </c>
      <c r="B15" s="68"/>
      <c r="C15" s="68"/>
      <c r="D15" s="68"/>
    </row>
    <row r="16" spans="1:5" x14ac:dyDescent="0.25">
      <c r="A16" s="62" t="s">
        <v>101</v>
      </c>
      <c r="B16" s="62"/>
      <c r="C16" s="62"/>
      <c r="D16" s="62"/>
    </row>
    <row r="17" spans="1:4" x14ac:dyDescent="0.25">
      <c r="A17" s="62" t="s">
        <v>2</v>
      </c>
      <c r="B17" s="62"/>
      <c r="C17" s="62"/>
      <c r="D17" s="62"/>
    </row>
    <row r="18" spans="1:4" x14ac:dyDescent="0.25">
      <c r="A18" s="62" t="s">
        <v>3</v>
      </c>
      <c r="B18" s="62"/>
      <c r="C18" s="62"/>
      <c r="D18" s="62"/>
    </row>
    <row r="19" spans="1:4" x14ac:dyDescent="0.25">
      <c r="A19" s="62" t="s">
        <v>4</v>
      </c>
      <c r="B19" s="62"/>
      <c r="C19" s="62"/>
      <c r="D19" s="62"/>
    </row>
    <row r="22" spans="1:4" ht="39" customHeight="1" x14ac:dyDescent="0.25">
      <c r="A22" s="65" t="s">
        <v>77</v>
      </c>
      <c r="B22" s="65"/>
      <c r="C22" s="65"/>
      <c r="D22" s="65"/>
    </row>
    <row r="23" spans="1:4" x14ac:dyDescent="0.25">
      <c r="A23" s="64" t="s">
        <v>84</v>
      </c>
      <c r="B23" s="64"/>
      <c r="C23" s="64"/>
      <c r="D23" s="64"/>
    </row>
    <row r="24" spans="1:4" x14ac:dyDescent="0.25">
      <c r="A24" s="64" t="s">
        <v>85</v>
      </c>
      <c r="B24" s="64"/>
      <c r="C24" s="64"/>
      <c r="D24" s="64"/>
    </row>
    <row r="25" spans="1:4" x14ac:dyDescent="0.25">
      <c r="A25" s="64" t="s">
        <v>86</v>
      </c>
      <c r="B25" s="64"/>
      <c r="C25" s="64"/>
      <c r="D25" s="64"/>
    </row>
    <row r="26" spans="1:4" x14ac:dyDescent="0.25">
      <c r="A26" s="64" t="s">
        <v>87</v>
      </c>
      <c r="B26" s="64"/>
      <c r="C26" s="64"/>
      <c r="D26" s="64"/>
    </row>
    <row r="27" spans="1:4" x14ac:dyDescent="0.25">
      <c r="A27" s="64" t="s">
        <v>88</v>
      </c>
      <c r="B27" s="64"/>
      <c r="C27" s="64"/>
      <c r="D27" s="64"/>
    </row>
    <row r="28" spans="1:4" x14ac:dyDescent="0.25">
      <c r="A28" s="64" t="s">
        <v>89</v>
      </c>
      <c r="B28" s="64"/>
      <c r="C28" s="64"/>
      <c r="D28" s="64"/>
    </row>
    <row r="29" spans="1:4" x14ac:dyDescent="0.25">
      <c r="A29" s="64" t="s">
        <v>90</v>
      </c>
      <c r="B29" s="64"/>
      <c r="C29" s="64"/>
      <c r="D29" s="64"/>
    </row>
    <row r="30" spans="1:4" x14ac:dyDescent="0.25">
      <c r="A30" s="64" t="s">
        <v>91</v>
      </c>
      <c r="B30" s="64"/>
      <c r="C30" s="64"/>
      <c r="D30" s="64"/>
    </row>
    <row r="31" spans="1:4" x14ac:dyDescent="0.25">
      <c r="A31" s="64" t="s">
        <v>92</v>
      </c>
      <c r="B31" s="64"/>
      <c r="C31" s="64"/>
      <c r="D31" s="64"/>
    </row>
    <row r="32" spans="1:4" x14ac:dyDescent="0.25">
      <c r="A32" s="63"/>
      <c r="B32" s="63"/>
      <c r="C32" s="63"/>
      <c r="D32" s="63"/>
    </row>
    <row r="33" spans="1:4" ht="33.6" customHeight="1" x14ac:dyDescent="0.25">
      <c r="A33" s="66" t="s">
        <v>124</v>
      </c>
      <c r="B33" s="66"/>
      <c r="C33" s="66"/>
      <c r="D33" s="66"/>
    </row>
    <row r="34" spans="1:4" x14ac:dyDescent="0.25">
      <c r="A34" s="63"/>
      <c r="B34" s="63"/>
      <c r="C34" s="63"/>
      <c r="D34" s="63"/>
    </row>
    <row r="35" spans="1:4" x14ac:dyDescent="0.25">
      <c r="A35" s="19"/>
      <c r="B35" s="19"/>
      <c r="C35" s="43"/>
      <c r="D35" s="19"/>
    </row>
    <row r="36" spans="1:4" s="26" customFormat="1" ht="15.75" x14ac:dyDescent="0.25">
      <c r="A36" s="91" t="s">
        <v>125</v>
      </c>
      <c r="B36" s="91"/>
      <c r="C36" s="91"/>
      <c r="D36" s="91"/>
    </row>
    <row r="38" spans="1:4" ht="15" customHeight="1" x14ac:dyDescent="0.25">
      <c r="A38" s="15"/>
      <c r="B38" s="18"/>
      <c r="C38" s="18"/>
      <c r="D38" s="17"/>
    </row>
    <row r="39" spans="1:4" ht="29.25" customHeight="1" x14ac:dyDescent="0.25">
      <c r="A39" s="34" t="s">
        <v>9</v>
      </c>
      <c r="B39" s="71" t="s">
        <v>16</v>
      </c>
      <c r="C39" s="71"/>
      <c r="D39" s="71"/>
    </row>
    <row r="40" spans="1:4" ht="15" customHeight="1" x14ac:dyDescent="0.25">
      <c r="A40" s="15"/>
      <c r="B40" s="18"/>
      <c r="C40" s="18"/>
      <c r="D40" s="17"/>
    </row>
    <row r="41" spans="1:4" ht="15" customHeight="1" x14ac:dyDescent="0.25">
      <c r="A41" s="30"/>
      <c r="B41" s="20"/>
      <c r="C41" s="20"/>
      <c r="D41" s="31"/>
    </row>
    <row r="42" spans="1:4" ht="29.45" customHeight="1" x14ac:dyDescent="0.25">
      <c r="A42" s="47" t="s">
        <v>18</v>
      </c>
      <c r="B42" s="48" t="s">
        <v>102</v>
      </c>
      <c r="C42" s="49" t="s">
        <v>8</v>
      </c>
      <c r="D42" s="49" t="s">
        <v>104</v>
      </c>
    </row>
    <row r="43" spans="1:4" ht="15" customHeight="1" x14ac:dyDescent="0.25">
      <c r="A43" s="7" t="s">
        <v>5</v>
      </c>
      <c r="B43" s="8" t="s">
        <v>128</v>
      </c>
      <c r="C43" s="9">
        <v>2600000</v>
      </c>
      <c r="D43" s="9">
        <v>2600000</v>
      </c>
    </row>
    <row r="44" spans="1:4" ht="15" customHeight="1" x14ac:dyDescent="0.25">
      <c r="A44" s="7" t="s">
        <v>9</v>
      </c>
      <c r="B44" s="8" t="s">
        <v>19</v>
      </c>
      <c r="C44" s="9">
        <v>3200000</v>
      </c>
      <c r="D44" s="9">
        <v>3200000</v>
      </c>
    </row>
    <row r="45" spans="1:4" ht="15" customHeight="1" x14ac:dyDescent="0.25">
      <c r="A45" s="7" t="s">
        <v>13</v>
      </c>
      <c r="B45" s="8" t="s">
        <v>20</v>
      </c>
      <c r="C45" s="9">
        <v>90000</v>
      </c>
      <c r="D45" s="9">
        <v>90000</v>
      </c>
    </row>
    <row r="46" spans="1:4" ht="15" customHeight="1" x14ac:dyDescent="0.25">
      <c r="A46" s="7" t="s">
        <v>21</v>
      </c>
      <c r="B46" s="8" t="s">
        <v>22</v>
      </c>
      <c r="C46" s="9">
        <v>70000</v>
      </c>
      <c r="D46" s="9">
        <v>25000</v>
      </c>
    </row>
    <row r="47" spans="1:4" ht="15" customHeight="1" x14ac:dyDescent="0.25">
      <c r="A47" s="7"/>
      <c r="B47" s="10" t="s">
        <v>10</v>
      </c>
      <c r="C47" s="11">
        <f>SUM(C43:C46)</f>
        <v>5960000</v>
      </c>
      <c r="D47" s="11">
        <f>SUM(D43:D46)</f>
        <v>5915000</v>
      </c>
    </row>
    <row r="48" spans="1:4" ht="15" customHeight="1" x14ac:dyDescent="0.25">
      <c r="A48" s="27"/>
      <c r="B48" s="33"/>
      <c r="C48" s="29"/>
      <c r="D48" s="29"/>
    </row>
    <row r="49" spans="1:4" ht="15" customHeight="1" x14ac:dyDescent="0.25">
      <c r="A49" s="30"/>
      <c r="B49" s="20"/>
      <c r="C49" s="31"/>
      <c r="D49" s="31"/>
    </row>
    <row r="50" spans="1:4" ht="15" customHeight="1" x14ac:dyDescent="0.25">
      <c r="A50" s="56" t="s">
        <v>18</v>
      </c>
      <c r="B50" s="57" t="s">
        <v>67</v>
      </c>
      <c r="C50" s="58" t="s">
        <v>8</v>
      </c>
      <c r="D50" s="58" t="s">
        <v>104</v>
      </c>
    </row>
    <row r="51" spans="1:4" ht="15" customHeight="1" x14ac:dyDescent="0.25">
      <c r="A51" s="12" t="s">
        <v>5</v>
      </c>
      <c r="B51" s="8" t="s">
        <v>24</v>
      </c>
      <c r="C51" s="9">
        <v>5700000</v>
      </c>
      <c r="D51" s="9">
        <v>5700000</v>
      </c>
    </row>
    <row r="52" spans="1:4" ht="15" customHeight="1" x14ac:dyDescent="0.25">
      <c r="A52" s="12" t="s">
        <v>9</v>
      </c>
      <c r="B52" s="8" t="s">
        <v>12</v>
      </c>
      <c r="C52" s="9">
        <v>260000</v>
      </c>
      <c r="D52" s="9">
        <v>190000</v>
      </c>
    </row>
    <row r="53" spans="1:4" ht="15" customHeight="1" x14ac:dyDescent="0.25">
      <c r="A53" s="12" t="s">
        <v>13</v>
      </c>
      <c r="B53" s="8" t="s">
        <v>14</v>
      </c>
      <c r="C53" s="9">
        <v>0</v>
      </c>
      <c r="D53" s="9">
        <v>25000</v>
      </c>
    </row>
    <row r="54" spans="1:4" ht="15" customHeight="1" x14ac:dyDescent="0.25">
      <c r="A54" s="12"/>
      <c r="B54" s="10" t="s">
        <v>10</v>
      </c>
      <c r="C54" s="11">
        <f>SUM(C51:C52)</f>
        <v>5960000</v>
      </c>
      <c r="D54" s="11">
        <f>SUM(D51:D53)</f>
        <v>5915000</v>
      </c>
    </row>
    <row r="55" spans="1:4" ht="15" customHeight="1" x14ac:dyDescent="0.25">
      <c r="A55" s="32"/>
      <c r="B55" s="33"/>
      <c r="C55" s="33"/>
      <c r="D55" s="29"/>
    </row>
    <row r="56" spans="1:4" ht="15" customHeight="1" x14ac:dyDescent="0.25">
      <c r="A56" s="13"/>
      <c r="B56" s="14"/>
      <c r="C56" s="14"/>
      <c r="D56" s="17"/>
    </row>
    <row r="57" spans="1:4" ht="15" customHeight="1" x14ac:dyDescent="0.25">
      <c r="A57" s="30"/>
      <c r="B57" s="20"/>
      <c r="C57" s="20"/>
      <c r="D57" s="31"/>
    </row>
    <row r="58" spans="1:4" ht="15" customHeight="1" x14ac:dyDescent="0.25">
      <c r="A58" s="50" t="s">
        <v>49</v>
      </c>
      <c r="B58" s="51" t="s">
        <v>25</v>
      </c>
      <c r="C58" s="49" t="s">
        <v>8</v>
      </c>
      <c r="D58" s="49" t="s">
        <v>104</v>
      </c>
    </row>
    <row r="59" spans="1:4" ht="15" customHeight="1" x14ac:dyDescent="0.25">
      <c r="A59" s="7" t="s">
        <v>5</v>
      </c>
      <c r="B59" s="8" t="s">
        <v>26</v>
      </c>
      <c r="C59" s="9">
        <v>800000</v>
      </c>
      <c r="D59" s="9">
        <v>1400000</v>
      </c>
    </row>
    <row r="60" spans="1:4" ht="15" customHeight="1" x14ac:dyDescent="0.25">
      <c r="A60" s="7" t="s">
        <v>9</v>
      </c>
      <c r="B60" s="8" t="s">
        <v>27</v>
      </c>
      <c r="C60" s="9">
        <v>3500000</v>
      </c>
      <c r="D60" s="9">
        <v>3500000</v>
      </c>
    </row>
    <row r="61" spans="1:4" ht="15" customHeight="1" x14ac:dyDescent="0.25">
      <c r="A61" s="7" t="s">
        <v>13</v>
      </c>
      <c r="B61" s="8" t="s">
        <v>28</v>
      </c>
      <c r="C61" s="9">
        <v>400000</v>
      </c>
      <c r="D61" s="9">
        <v>500000</v>
      </c>
    </row>
    <row r="62" spans="1:4" ht="15" customHeight="1" x14ac:dyDescent="0.25">
      <c r="A62" s="7" t="s">
        <v>21</v>
      </c>
      <c r="B62" s="8" t="s">
        <v>29</v>
      </c>
      <c r="C62" s="9">
        <v>490000</v>
      </c>
      <c r="D62" s="9">
        <v>400000</v>
      </c>
    </row>
    <row r="63" spans="1:4" ht="15" customHeight="1" x14ac:dyDescent="0.25">
      <c r="A63" s="7" t="s">
        <v>23</v>
      </c>
      <c r="B63" s="8" t="s">
        <v>30</v>
      </c>
      <c r="C63" s="9">
        <v>115000</v>
      </c>
      <c r="D63" s="9">
        <v>115000</v>
      </c>
    </row>
    <row r="64" spans="1:4" ht="15" customHeight="1" x14ac:dyDescent="0.25">
      <c r="A64" s="7" t="s">
        <v>31</v>
      </c>
      <c r="B64" s="8" t="s">
        <v>32</v>
      </c>
      <c r="C64" s="9">
        <v>725000</v>
      </c>
      <c r="D64" s="9">
        <v>725000</v>
      </c>
    </row>
    <row r="65" spans="1:4" ht="15" customHeight="1" x14ac:dyDescent="0.25">
      <c r="A65" s="7" t="s">
        <v>33</v>
      </c>
      <c r="B65" s="8" t="s">
        <v>34</v>
      </c>
      <c r="C65" s="9">
        <v>600000</v>
      </c>
      <c r="D65" s="9">
        <v>600000</v>
      </c>
    </row>
    <row r="66" spans="1:4" ht="15" customHeight="1" x14ac:dyDescent="0.25">
      <c r="A66" s="7" t="s">
        <v>35</v>
      </c>
      <c r="B66" s="8" t="s">
        <v>36</v>
      </c>
      <c r="C66" s="9">
        <v>1400000</v>
      </c>
      <c r="D66" s="9">
        <v>296000</v>
      </c>
    </row>
    <row r="67" spans="1:4" ht="15" customHeight="1" x14ac:dyDescent="0.25">
      <c r="A67" s="7"/>
      <c r="B67" s="10" t="s">
        <v>10</v>
      </c>
      <c r="C67" s="11">
        <f>SUM(C59:C66)</f>
        <v>8030000</v>
      </c>
      <c r="D67" s="11">
        <f>SUM(D59:D66)</f>
        <v>7536000</v>
      </c>
    </row>
    <row r="68" spans="1:4" ht="15" customHeight="1" x14ac:dyDescent="0.25">
      <c r="A68" s="27"/>
      <c r="B68" s="28"/>
      <c r="C68" s="29"/>
      <c r="D68" s="29"/>
    </row>
    <row r="69" spans="1:4" ht="15" customHeight="1" x14ac:dyDescent="0.25">
      <c r="A69" s="30"/>
      <c r="B69" s="20"/>
      <c r="C69" s="31"/>
      <c r="D69" s="31"/>
    </row>
    <row r="70" spans="1:4" ht="15" customHeight="1" x14ac:dyDescent="0.25">
      <c r="A70" s="56" t="s">
        <v>49</v>
      </c>
      <c r="B70" s="59" t="s">
        <v>67</v>
      </c>
      <c r="C70" s="58" t="s">
        <v>8</v>
      </c>
      <c r="D70" s="58" t="s">
        <v>104</v>
      </c>
    </row>
    <row r="71" spans="1:4" ht="15" customHeight="1" x14ac:dyDescent="0.25">
      <c r="A71" s="12" t="s">
        <v>5</v>
      </c>
      <c r="B71" s="8" t="s">
        <v>24</v>
      </c>
      <c r="C71" s="9">
        <v>4659000</v>
      </c>
      <c r="D71" s="9">
        <v>3465000</v>
      </c>
    </row>
    <row r="72" spans="1:4" ht="15" customHeight="1" x14ac:dyDescent="0.25">
      <c r="A72" s="12" t="s">
        <v>9</v>
      </c>
      <c r="B72" s="8" t="s">
        <v>14</v>
      </c>
      <c r="C72" s="9">
        <v>616000</v>
      </c>
      <c r="D72" s="9">
        <v>1520000</v>
      </c>
    </row>
    <row r="73" spans="1:4" ht="15" customHeight="1" x14ac:dyDescent="0.25">
      <c r="A73" s="12" t="s">
        <v>13</v>
      </c>
      <c r="B73" s="8" t="s">
        <v>12</v>
      </c>
      <c r="C73" s="9">
        <v>2755000</v>
      </c>
      <c r="D73" s="9">
        <v>391000</v>
      </c>
    </row>
    <row r="74" spans="1:4" ht="15" customHeight="1" x14ac:dyDescent="0.25">
      <c r="A74" s="12" t="s">
        <v>21</v>
      </c>
      <c r="B74" s="8" t="s">
        <v>105</v>
      </c>
      <c r="C74" s="9">
        <v>0</v>
      </c>
      <c r="D74" s="9">
        <v>2000000</v>
      </c>
    </row>
    <row r="75" spans="1:4" ht="15" customHeight="1" x14ac:dyDescent="0.25">
      <c r="A75" s="12" t="s">
        <v>23</v>
      </c>
      <c r="B75" s="8" t="s">
        <v>47</v>
      </c>
      <c r="C75" s="9">
        <v>0</v>
      </c>
      <c r="D75" s="9">
        <v>100000</v>
      </c>
    </row>
    <row r="76" spans="1:4" ht="15" customHeight="1" x14ac:dyDescent="0.25">
      <c r="A76" s="12" t="s">
        <v>31</v>
      </c>
      <c r="B76" s="8" t="s">
        <v>11</v>
      </c>
      <c r="C76" s="9">
        <v>0</v>
      </c>
      <c r="D76" s="9">
        <v>60000</v>
      </c>
    </row>
    <row r="77" spans="1:4" ht="15" customHeight="1" x14ac:dyDescent="0.25">
      <c r="A77" s="12"/>
      <c r="B77" s="10" t="s">
        <v>10</v>
      </c>
      <c r="C77" s="11">
        <f>SUM(C71:C76)</f>
        <v>8030000</v>
      </c>
      <c r="D77" s="11">
        <f>SUM(D71:D76)</f>
        <v>7536000</v>
      </c>
    </row>
    <row r="78" spans="1:4" ht="15" customHeight="1" x14ac:dyDescent="0.25">
      <c r="A78" s="27"/>
      <c r="B78" s="28"/>
      <c r="C78" s="28"/>
      <c r="D78" s="29"/>
    </row>
    <row r="79" spans="1:4" ht="15" customHeight="1" x14ac:dyDescent="0.25">
      <c r="A79" s="15"/>
      <c r="B79" s="18"/>
      <c r="C79" s="18"/>
      <c r="D79" s="17"/>
    </row>
    <row r="80" spans="1:4" ht="15" customHeight="1" x14ac:dyDescent="0.25">
      <c r="A80" s="30"/>
      <c r="B80" s="20"/>
      <c r="C80" s="20"/>
      <c r="D80" s="31"/>
    </row>
    <row r="81" spans="1:4" ht="15" customHeight="1" x14ac:dyDescent="0.25">
      <c r="A81" s="50" t="s">
        <v>52</v>
      </c>
      <c r="B81" s="51" t="s">
        <v>37</v>
      </c>
      <c r="C81" s="49" t="s">
        <v>8</v>
      </c>
      <c r="D81" s="49" t="s">
        <v>104</v>
      </c>
    </row>
    <row r="82" spans="1:4" ht="15" customHeight="1" x14ac:dyDescent="0.25">
      <c r="A82" s="7" t="s">
        <v>5</v>
      </c>
      <c r="B82" s="8" t="s">
        <v>38</v>
      </c>
      <c r="C82" s="9">
        <v>400000</v>
      </c>
      <c r="D82" s="9">
        <v>400000</v>
      </c>
    </row>
    <row r="83" spans="1:4" ht="15" customHeight="1" x14ac:dyDescent="0.25">
      <c r="A83" s="7" t="s">
        <v>9</v>
      </c>
      <c r="B83" s="8" t="s">
        <v>83</v>
      </c>
      <c r="C83" s="9">
        <v>900000</v>
      </c>
      <c r="D83" s="9">
        <v>900000</v>
      </c>
    </row>
    <row r="84" spans="1:4" ht="15" customHeight="1" x14ac:dyDescent="0.25">
      <c r="A84" s="7" t="s">
        <v>13</v>
      </c>
      <c r="B84" s="8" t="s">
        <v>39</v>
      </c>
      <c r="C84" s="9">
        <v>12500000</v>
      </c>
      <c r="D84" s="9">
        <v>13500000</v>
      </c>
    </row>
    <row r="85" spans="1:4" ht="15" customHeight="1" x14ac:dyDescent="0.25">
      <c r="A85" s="7" t="s">
        <v>21</v>
      </c>
      <c r="B85" s="8" t="s">
        <v>40</v>
      </c>
      <c r="C85" s="9">
        <v>600000</v>
      </c>
      <c r="D85" s="9">
        <v>600000</v>
      </c>
    </row>
    <row r="86" spans="1:4" ht="15" customHeight="1" x14ac:dyDescent="0.25">
      <c r="A86" s="7" t="s">
        <v>23</v>
      </c>
      <c r="B86" s="8" t="s">
        <v>41</v>
      </c>
      <c r="C86" s="9">
        <v>500000</v>
      </c>
      <c r="D86" s="9">
        <v>350000</v>
      </c>
    </row>
    <row r="87" spans="1:4" ht="15" customHeight="1" x14ac:dyDescent="0.25">
      <c r="A87" s="7" t="s">
        <v>31</v>
      </c>
      <c r="B87" s="8" t="s">
        <v>42</v>
      </c>
      <c r="C87" s="9">
        <v>150000</v>
      </c>
      <c r="D87" s="9">
        <v>150000</v>
      </c>
    </row>
    <row r="88" spans="1:4" ht="15" customHeight="1" x14ac:dyDescent="0.25">
      <c r="A88" s="7"/>
      <c r="B88" s="10" t="s">
        <v>10</v>
      </c>
      <c r="C88" s="11">
        <f>SUM(C82:C87)</f>
        <v>15050000</v>
      </c>
      <c r="D88" s="11">
        <f>SUM(D82:D87)</f>
        <v>15900000</v>
      </c>
    </row>
    <row r="89" spans="1:4" ht="15" customHeight="1" x14ac:dyDescent="0.25">
      <c r="A89" s="27"/>
      <c r="B89" s="28"/>
      <c r="C89" s="29"/>
      <c r="D89" s="29"/>
    </row>
    <row r="90" spans="1:4" ht="15" customHeight="1" x14ac:dyDescent="0.25">
      <c r="A90" s="30"/>
      <c r="B90" s="20"/>
      <c r="C90" s="31"/>
      <c r="D90" s="31"/>
    </row>
    <row r="91" spans="1:4" ht="15" customHeight="1" x14ac:dyDescent="0.25">
      <c r="A91" s="56" t="s">
        <v>52</v>
      </c>
      <c r="B91" s="59" t="s">
        <v>67</v>
      </c>
      <c r="C91" s="58" t="s">
        <v>8</v>
      </c>
      <c r="D91" s="58" t="s">
        <v>104</v>
      </c>
    </row>
    <row r="92" spans="1:4" ht="15" customHeight="1" x14ac:dyDescent="0.25">
      <c r="A92" s="12" t="s">
        <v>5</v>
      </c>
      <c r="B92" s="8" t="s">
        <v>24</v>
      </c>
      <c r="C92" s="9">
        <v>6750000</v>
      </c>
      <c r="D92" s="9">
        <v>7650000</v>
      </c>
    </row>
    <row r="93" spans="1:4" ht="15" customHeight="1" x14ac:dyDescent="0.25">
      <c r="A93" s="12" t="s">
        <v>9</v>
      </c>
      <c r="B93" s="8" t="s">
        <v>14</v>
      </c>
      <c r="C93" s="9">
        <v>1200000</v>
      </c>
      <c r="D93" s="9">
        <v>500000</v>
      </c>
    </row>
    <row r="94" spans="1:4" ht="15" customHeight="1" x14ac:dyDescent="0.25">
      <c r="A94" s="12" t="s">
        <v>13</v>
      </c>
      <c r="B94" s="8" t="s">
        <v>12</v>
      </c>
      <c r="C94" s="9">
        <v>700000</v>
      </c>
      <c r="D94" s="9">
        <v>950000</v>
      </c>
    </row>
    <row r="95" spans="1:4" ht="15" customHeight="1" x14ac:dyDescent="0.25">
      <c r="A95" s="12" t="s">
        <v>21</v>
      </c>
      <c r="B95" s="8" t="s">
        <v>46</v>
      </c>
      <c r="C95" s="9">
        <v>6250000</v>
      </c>
      <c r="D95" s="9">
        <v>6250000</v>
      </c>
    </row>
    <row r="96" spans="1:4" ht="15" customHeight="1" x14ac:dyDescent="0.25">
      <c r="A96" s="12" t="s">
        <v>23</v>
      </c>
      <c r="B96" s="8" t="s">
        <v>48</v>
      </c>
      <c r="C96" s="9">
        <v>150000</v>
      </c>
      <c r="D96" s="9">
        <v>150000</v>
      </c>
    </row>
    <row r="97" spans="1:4" ht="15" customHeight="1" x14ac:dyDescent="0.25">
      <c r="A97" s="12" t="s">
        <v>31</v>
      </c>
      <c r="B97" s="44" t="s">
        <v>106</v>
      </c>
      <c r="C97" s="9">
        <v>0</v>
      </c>
      <c r="D97" s="9">
        <v>400000</v>
      </c>
    </row>
    <row r="98" spans="1:4" ht="15" customHeight="1" x14ac:dyDescent="0.25">
      <c r="A98" s="12"/>
      <c r="B98" s="10" t="s">
        <v>10</v>
      </c>
      <c r="C98" s="11">
        <f>SUM(C92:C97)</f>
        <v>15050000</v>
      </c>
      <c r="D98" s="11">
        <f>SUM(D92:D97)</f>
        <v>15900000</v>
      </c>
    </row>
    <row r="99" spans="1:4" ht="15" customHeight="1" x14ac:dyDescent="0.25">
      <c r="A99" s="27"/>
      <c r="B99" s="28"/>
      <c r="C99" s="28"/>
      <c r="D99" s="29"/>
    </row>
    <row r="100" spans="1:4" ht="15" customHeight="1" x14ac:dyDescent="0.25">
      <c r="A100" s="15"/>
      <c r="B100" s="18"/>
      <c r="C100" s="18"/>
      <c r="D100" s="17"/>
    </row>
    <row r="101" spans="1:4" ht="15" customHeight="1" x14ac:dyDescent="0.25">
      <c r="A101" s="30"/>
      <c r="B101" s="20"/>
      <c r="C101" s="20"/>
      <c r="D101" s="31"/>
    </row>
    <row r="102" spans="1:4" ht="15" customHeight="1" x14ac:dyDescent="0.25">
      <c r="A102" s="50" t="s">
        <v>93</v>
      </c>
      <c r="B102" s="51" t="s">
        <v>50</v>
      </c>
      <c r="C102" s="49" t="s">
        <v>8</v>
      </c>
      <c r="D102" s="49" t="s">
        <v>104</v>
      </c>
    </row>
    <row r="103" spans="1:4" ht="15" customHeight="1" x14ac:dyDescent="0.25">
      <c r="A103" s="7" t="s">
        <v>5</v>
      </c>
      <c r="B103" s="8" t="s">
        <v>51</v>
      </c>
      <c r="C103" s="9">
        <v>150000</v>
      </c>
      <c r="D103" s="9">
        <v>150000</v>
      </c>
    </row>
    <row r="104" spans="1:4" ht="15" customHeight="1" x14ac:dyDescent="0.25">
      <c r="A104" s="7"/>
      <c r="B104" s="10" t="s">
        <v>10</v>
      </c>
      <c r="C104" s="11">
        <f>SUM(C103:C103)</f>
        <v>150000</v>
      </c>
      <c r="D104" s="11">
        <f>SUM(D103:D103)</f>
        <v>150000</v>
      </c>
    </row>
    <row r="105" spans="1:4" ht="15" customHeight="1" x14ac:dyDescent="0.25">
      <c r="A105" s="27"/>
      <c r="B105" s="28"/>
      <c r="C105" s="29"/>
      <c r="D105" s="29"/>
    </row>
    <row r="106" spans="1:4" ht="15" customHeight="1" x14ac:dyDescent="0.25">
      <c r="A106" s="30"/>
      <c r="B106" s="20"/>
      <c r="C106" s="31"/>
      <c r="D106" s="31"/>
    </row>
    <row r="107" spans="1:4" ht="15" customHeight="1" x14ac:dyDescent="0.25">
      <c r="A107" s="56" t="s">
        <v>93</v>
      </c>
      <c r="B107" s="59" t="s">
        <v>67</v>
      </c>
      <c r="C107" s="58" t="s">
        <v>8</v>
      </c>
      <c r="D107" s="58" t="s">
        <v>104</v>
      </c>
    </row>
    <row r="108" spans="1:4" ht="15" customHeight="1" x14ac:dyDescent="0.25">
      <c r="A108" s="12" t="s">
        <v>5</v>
      </c>
      <c r="B108" s="8" t="s">
        <v>11</v>
      </c>
      <c r="C108" s="9">
        <v>150000</v>
      </c>
      <c r="D108" s="9">
        <v>150000</v>
      </c>
    </row>
    <row r="109" spans="1:4" ht="15" customHeight="1" x14ac:dyDescent="0.25">
      <c r="A109" s="12"/>
      <c r="B109" s="10" t="s">
        <v>10</v>
      </c>
      <c r="C109" s="11">
        <f>SUM(C108:C108)</f>
        <v>150000</v>
      </c>
      <c r="D109" s="11">
        <f>SUM(D108:D108)</f>
        <v>150000</v>
      </c>
    </row>
    <row r="110" spans="1:4" ht="15" customHeight="1" x14ac:dyDescent="0.25">
      <c r="A110" s="27"/>
      <c r="B110" s="28"/>
      <c r="C110" s="29"/>
      <c r="D110" s="29"/>
    </row>
    <row r="111" spans="1:4" ht="15" customHeight="1" x14ac:dyDescent="0.25">
      <c r="A111" s="15"/>
      <c r="B111" s="18"/>
      <c r="C111" s="17"/>
      <c r="D111" s="17"/>
    </row>
    <row r="112" spans="1:4" ht="15" customHeight="1" x14ac:dyDescent="0.25">
      <c r="A112" s="30"/>
      <c r="B112" s="20"/>
      <c r="C112" s="31"/>
      <c r="D112" s="31"/>
    </row>
    <row r="113" spans="1:4" ht="15" customHeight="1" x14ac:dyDescent="0.25">
      <c r="A113" s="50" t="s">
        <v>94</v>
      </c>
      <c r="B113" s="51" t="s">
        <v>53</v>
      </c>
      <c r="C113" s="49" t="s">
        <v>8</v>
      </c>
      <c r="D113" s="49" t="s">
        <v>104</v>
      </c>
    </row>
    <row r="114" spans="1:4" ht="15" customHeight="1" x14ac:dyDescent="0.25">
      <c r="A114" s="7" t="s">
        <v>5</v>
      </c>
      <c r="B114" s="8" t="s">
        <v>54</v>
      </c>
      <c r="C114" s="9">
        <v>400000</v>
      </c>
      <c r="D114" s="9">
        <v>400000</v>
      </c>
    </row>
    <row r="115" spans="1:4" ht="15" customHeight="1" x14ac:dyDescent="0.25">
      <c r="A115" s="7"/>
      <c r="B115" s="10" t="s">
        <v>10</v>
      </c>
      <c r="C115" s="11">
        <f>SUM(C114)</f>
        <v>400000</v>
      </c>
      <c r="D115" s="11">
        <f>SUM(D114)</f>
        <v>400000</v>
      </c>
    </row>
    <row r="116" spans="1:4" ht="15" customHeight="1" x14ac:dyDescent="0.25">
      <c r="A116" s="27"/>
      <c r="B116" s="28"/>
      <c r="C116" s="29"/>
      <c r="D116" s="29"/>
    </row>
    <row r="117" spans="1:4" ht="15" customHeight="1" x14ac:dyDescent="0.25">
      <c r="A117" s="30"/>
      <c r="B117" s="20"/>
      <c r="C117" s="31"/>
      <c r="D117" s="31"/>
    </row>
    <row r="118" spans="1:4" ht="15" customHeight="1" x14ac:dyDescent="0.25">
      <c r="A118" s="56" t="s">
        <v>94</v>
      </c>
      <c r="B118" s="59" t="s">
        <v>67</v>
      </c>
      <c r="C118" s="58" t="s">
        <v>8</v>
      </c>
      <c r="D118" s="58" t="s">
        <v>104</v>
      </c>
    </row>
    <row r="119" spans="1:4" ht="15" customHeight="1" x14ac:dyDescent="0.25">
      <c r="A119" s="12" t="s">
        <v>5</v>
      </c>
      <c r="B119" s="8" t="s">
        <v>12</v>
      </c>
      <c r="C119" s="9">
        <v>400000</v>
      </c>
      <c r="D119" s="9">
        <v>0</v>
      </c>
    </row>
    <row r="120" spans="1:4" ht="15" customHeight="1" x14ac:dyDescent="0.25">
      <c r="A120" s="12" t="s">
        <v>9</v>
      </c>
      <c r="B120" s="8" t="s">
        <v>45</v>
      </c>
      <c r="C120" s="9">
        <v>0</v>
      </c>
      <c r="D120" s="9">
        <v>400000</v>
      </c>
    </row>
    <row r="121" spans="1:4" ht="15" customHeight="1" x14ac:dyDescent="0.25">
      <c r="A121" s="12"/>
      <c r="B121" s="10" t="s">
        <v>10</v>
      </c>
      <c r="C121" s="11">
        <f>SUM(C119:C119)</f>
        <v>400000</v>
      </c>
      <c r="D121" s="11">
        <f>SUM(D119:D120)</f>
        <v>400000</v>
      </c>
    </row>
    <row r="122" spans="1:4" ht="15" customHeight="1" x14ac:dyDescent="0.25">
      <c r="A122" s="32"/>
      <c r="B122" s="33"/>
      <c r="C122" s="33"/>
      <c r="D122" s="29"/>
    </row>
    <row r="123" spans="1:4" ht="15" customHeight="1" x14ac:dyDescent="0.25">
      <c r="A123" s="13"/>
      <c r="B123" s="14"/>
      <c r="C123" s="14"/>
      <c r="D123" s="17"/>
    </row>
    <row r="124" spans="1:4" ht="15" customHeight="1" x14ac:dyDescent="0.25">
      <c r="A124" s="13"/>
      <c r="B124" s="14"/>
      <c r="C124" s="14"/>
      <c r="D124" s="17"/>
    </row>
    <row r="125" spans="1:4" ht="15" customHeight="1" x14ac:dyDescent="0.25">
      <c r="A125" s="13"/>
      <c r="B125" s="14"/>
      <c r="C125" s="14"/>
      <c r="D125" s="17"/>
    </row>
    <row r="126" spans="1:4" ht="29.25" customHeight="1" x14ac:dyDescent="0.25">
      <c r="A126" s="34" t="s">
        <v>21</v>
      </c>
      <c r="B126" s="71" t="s">
        <v>55</v>
      </c>
      <c r="C126" s="71"/>
      <c r="D126" s="71"/>
    </row>
    <row r="127" spans="1:4" ht="15" customHeight="1" x14ac:dyDescent="0.25">
      <c r="A127" s="15"/>
      <c r="B127" s="18"/>
      <c r="C127" s="18"/>
      <c r="D127" s="17"/>
    </row>
    <row r="128" spans="1:4" ht="15" customHeight="1" x14ac:dyDescent="0.25">
      <c r="A128" s="30"/>
      <c r="B128" s="20"/>
      <c r="C128" s="20"/>
      <c r="D128" s="31"/>
    </row>
    <row r="129" spans="1:4" ht="15" customHeight="1" x14ac:dyDescent="0.25">
      <c r="A129" s="50" t="s">
        <v>6</v>
      </c>
      <c r="B129" s="51" t="s">
        <v>7</v>
      </c>
      <c r="C129" s="49" t="s">
        <v>8</v>
      </c>
      <c r="D129" s="49" t="s">
        <v>104</v>
      </c>
    </row>
    <row r="130" spans="1:4" ht="15" customHeight="1" x14ac:dyDescent="0.25">
      <c r="A130" s="7" t="s">
        <v>5</v>
      </c>
      <c r="B130" s="8" t="s">
        <v>76</v>
      </c>
      <c r="C130" s="9">
        <v>200000</v>
      </c>
      <c r="D130" s="9">
        <v>200000</v>
      </c>
    </row>
    <row r="131" spans="1:4" ht="15" customHeight="1" x14ac:dyDescent="0.25">
      <c r="A131" s="7" t="s">
        <v>9</v>
      </c>
      <c r="B131" s="8" t="s">
        <v>129</v>
      </c>
      <c r="C131" s="9">
        <v>100000</v>
      </c>
      <c r="D131" s="9">
        <v>100000</v>
      </c>
    </row>
    <row r="132" spans="1:4" ht="15" customHeight="1" x14ac:dyDescent="0.25">
      <c r="A132" s="7" t="s">
        <v>13</v>
      </c>
      <c r="B132" s="8" t="s">
        <v>56</v>
      </c>
      <c r="C132" s="9">
        <v>500000</v>
      </c>
      <c r="D132" s="9">
        <v>650000</v>
      </c>
    </row>
    <row r="133" spans="1:4" ht="15" customHeight="1" x14ac:dyDescent="0.25">
      <c r="A133" s="7" t="s">
        <v>21</v>
      </c>
      <c r="B133" s="8" t="s">
        <v>108</v>
      </c>
      <c r="C133" s="9">
        <v>0</v>
      </c>
      <c r="D133" s="9">
        <v>420000</v>
      </c>
    </row>
    <row r="134" spans="1:4" ht="15" customHeight="1" x14ac:dyDescent="0.25">
      <c r="A134" s="7" t="s">
        <v>23</v>
      </c>
      <c r="B134" s="8" t="s">
        <v>109</v>
      </c>
      <c r="C134" s="9">
        <v>0</v>
      </c>
      <c r="D134" s="9">
        <v>100000</v>
      </c>
    </row>
    <row r="135" spans="1:4" ht="15" customHeight="1" x14ac:dyDescent="0.25">
      <c r="A135" s="7"/>
      <c r="B135" s="10" t="s">
        <v>10</v>
      </c>
      <c r="C135" s="11">
        <f>SUM(C130:C134)</f>
        <v>800000</v>
      </c>
      <c r="D135" s="11">
        <f>SUM(D130:D134)</f>
        <v>1470000</v>
      </c>
    </row>
    <row r="136" spans="1:4" ht="15" customHeight="1" x14ac:dyDescent="0.25">
      <c r="A136" s="27"/>
      <c r="B136" s="28"/>
      <c r="C136" s="29"/>
      <c r="D136" s="29"/>
    </row>
    <row r="137" spans="1:4" ht="15" customHeight="1" x14ac:dyDescent="0.25">
      <c r="A137" s="30"/>
      <c r="B137" s="20"/>
      <c r="C137" s="31"/>
      <c r="D137" s="31"/>
    </row>
    <row r="138" spans="1:4" ht="15" customHeight="1" x14ac:dyDescent="0.25">
      <c r="A138" s="56" t="s">
        <v>6</v>
      </c>
      <c r="B138" s="59" t="s">
        <v>67</v>
      </c>
      <c r="C138" s="58" t="s">
        <v>8</v>
      </c>
      <c r="D138" s="58" t="s">
        <v>104</v>
      </c>
    </row>
    <row r="139" spans="1:4" ht="15" customHeight="1" x14ac:dyDescent="0.25">
      <c r="A139" s="12" t="s">
        <v>5</v>
      </c>
      <c r="B139" s="8" t="s">
        <v>24</v>
      </c>
      <c r="C139" s="9">
        <v>200000</v>
      </c>
      <c r="D139" s="9">
        <v>850000</v>
      </c>
    </row>
    <row r="140" spans="1:4" ht="15" customHeight="1" x14ac:dyDescent="0.25">
      <c r="A140" s="12" t="s">
        <v>9</v>
      </c>
      <c r="B140" s="8" t="s">
        <v>14</v>
      </c>
      <c r="C140" s="9">
        <v>600000</v>
      </c>
      <c r="D140" s="9">
        <v>100000</v>
      </c>
    </row>
    <row r="141" spans="1:4" ht="15" customHeight="1" x14ac:dyDescent="0.25">
      <c r="A141" s="12" t="s">
        <v>13</v>
      </c>
      <c r="B141" s="8" t="s">
        <v>110</v>
      </c>
      <c r="C141" s="9">
        <v>0</v>
      </c>
      <c r="D141" s="9">
        <v>520000</v>
      </c>
    </row>
    <row r="142" spans="1:4" ht="15" customHeight="1" x14ac:dyDescent="0.25">
      <c r="A142" s="12"/>
      <c r="B142" s="10" t="s">
        <v>10</v>
      </c>
      <c r="C142" s="11">
        <f>SUM(C139:C140)</f>
        <v>800000</v>
      </c>
      <c r="D142" s="11">
        <f>SUM(D139:D141)</f>
        <v>1470000</v>
      </c>
    </row>
    <row r="143" spans="1:4" ht="15" customHeight="1" x14ac:dyDescent="0.25">
      <c r="A143" s="27"/>
      <c r="B143" s="28"/>
      <c r="C143" s="29"/>
      <c r="D143" s="29"/>
    </row>
    <row r="144" spans="1:4" ht="15" customHeight="1" x14ac:dyDescent="0.25">
      <c r="A144" s="15"/>
      <c r="B144" s="18"/>
      <c r="C144" s="17"/>
      <c r="D144" s="17"/>
    </row>
    <row r="145" spans="1:4" ht="15" customHeight="1" x14ac:dyDescent="0.25">
      <c r="A145" s="30"/>
      <c r="B145" s="20"/>
      <c r="C145" s="31"/>
      <c r="D145" s="31"/>
    </row>
    <row r="146" spans="1:4" ht="15" customHeight="1" x14ac:dyDescent="0.25">
      <c r="A146" s="50" t="s">
        <v>49</v>
      </c>
      <c r="B146" s="51" t="s">
        <v>25</v>
      </c>
      <c r="C146" s="49" t="s">
        <v>8</v>
      </c>
      <c r="D146" s="49" t="s">
        <v>104</v>
      </c>
    </row>
    <row r="147" spans="1:4" ht="15" customHeight="1" x14ac:dyDescent="0.25">
      <c r="A147" s="7" t="s">
        <v>5</v>
      </c>
      <c r="B147" s="92" t="s">
        <v>57</v>
      </c>
      <c r="C147" s="9">
        <v>1645000</v>
      </c>
      <c r="D147" s="9">
        <v>1680000</v>
      </c>
    </row>
    <row r="148" spans="1:4" ht="15" customHeight="1" x14ac:dyDescent="0.25">
      <c r="A148" s="7"/>
      <c r="B148" s="10" t="s">
        <v>10</v>
      </c>
      <c r="C148" s="11">
        <f>SUM(C147:C147)</f>
        <v>1645000</v>
      </c>
      <c r="D148" s="11">
        <f>SUM(D147:D147)</f>
        <v>1680000</v>
      </c>
    </row>
    <row r="149" spans="1:4" ht="15" customHeight="1" x14ac:dyDescent="0.25">
      <c r="A149" s="27"/>
      <c r="B149" s="28"/>
      <c r="C149" s="29"/>
      <c r="D149" s="29"/>
    </row>
    <row r="150" spans="1:4" ht="15" customHeight="1" x14ac:dyDescent="0.25">
      <c r="A150" s="30"/>
      <c r="B150" s="20"/>
      <c r="C150" s="31"/>
      <c r="D150" s="31"/>
    </row>
    <row r="151" spans="1:4" ht="15" customHeight="1" x14ac:dyDescent="0.25">
      <c r="A151" s="56" t="s">
        <v>49</v>
      </c>
      <c r="B151" s="59" t="s">
        <v>67</v>
      </c>
      <c r="C151" s="58" t="s">
        <v>8</v>
      </c>
      <c r="D151" s="58" t="s">
        <v>104</v>
      </c>
    </row>
    <row r="152" spans="1:4" ht="15" customHeight="1" x14ac:dyDescent="0.25">
      <c r="A152" s="12" t="s">
        <v>5</v>
      </c>
      <c r="B152" s="8" t="s">
        <v>24</v>
      </c>
      <c r="C152" s="9">
        <v>1500000</v>
      </c>
      <c r="D152" s="9">
        <v>1500000</v>
      </c>
    </row>
    <row r="153" spans="1:4" ht="15" customHeight="1" x14ac:dyDescent="0.25">
      <c r="A153" s="12" t="s">
        <v>9</v>
      </c>
      <c r="B153" s="8" t="s">
        <v>14</v>
      </c>
      <c r="C153" s="9">
        <v>145000</v>
      </c>
      <c r="D153" s="9">
        <v>180000</v>
      </c>
    </row>
    <row r="154" spans="1:4" ht="15" customHeight="1" x14ac:dyDescent="0.25">
      <c r="A154" s="12"/>
      <c r="B154" s="10" t="s">
        <v>10</v>
      </c>
      <c r="C154" s="11">
        <f>SUM(C152:C153)</f>
        <v>1645000</v>
      </c>
      <c r="D154" s="11">
        <f>SUM(D152:D153)</f>
        <v>1680000</v>
      </c>
    </row>
    <row r="155" spans="1:4" x14ac:dyDescent="0.25">
      <c r="A155" s="23"/>
      <c r="D155" s="22"/>
    </row>
    <row r="156" spans="1:4" x14ac:dyDescent="0.25">
      <c r="A156" s="23"/>
      <c r="D156" s="22"/>
    </row>
    <row r="157" spans="1:4" x14ac:dyDescent="0.25">
      <c r="A157" s="23"/>
      <c r="D157" s="22"/>
    </row>
    <row r="158" spans="1:4" ht="15" customHeight="1" x14ac:dyDescent="0.25">
      <c r="A158" s="50" t="s">
        <v>52</v>
      </c>
      <c r="B158" s="51" t="s">
        <v>37</v>
      </c>
      <c r="C158" s="49" t="s">
        <v>8</v>
      </c>
      <c r="D158" s="49" t="s">
        <v>104</v>
      </c>
    </row>
    <row r="159" spans="1:4" ht="15" customHeight="1" x14ac:dyDescent="0.25">
      <c r="A159" s="7" t="s">
        <v>5</v>
      </c>
      <c r="B159" s="8" t="s">
        <v>58</v>
      </c>
      <c r="C159" s="9">
        <v>1200000</v>
      </c>
      <c r="D159" s="9">
        <v>1200000</v>
      </c>
    </row>
    <row r="160" spans="1:4" ht="15" customHeight="1" x14ac:dyDescent="0.25">
      <c r="A160" s="7" t="s">
        <v>9</v>
      </c>
      <c r="B160" s="8" t="s">
        <v>59</v>
      </c>
      <c r="C160" s="9">
        <v>250000</v>
      </c>
      <c r="D160" s="9">
        <v>250000</v>
      </c>
    </row>
    <row r="161" spans="1:4" ht="15" customHeight="1" x14ac:dyDescent="0.25">
      <c r="A161" s="7" t="s">
        <v>13</v>
      </c>
      <c r="B161" s="8" t="s">
        <v>60</v>
      </c>
      <c r="C161" s="9">
        <v>1315000</v>
      </c>
      <c r="D161" s="9">
        <v>1016000</v>
      </c>
    </row>
    <row r="162" spans="1:4" ht="15" customHeight="1" x14ac:dyDescent="0.25">
      <c r="A162" s="7" t="s">
        <v>21</v>
      </c>
      <c r="B162" s="8" t="s">
        <v>61</v>
      </c>
      <c r="C162" s="9">
        <v>500000</v>
      </c>
      <c r="D162" s="9">
        <v>500000</v>
      </c>
    </row>
    <row r="163" spans="1:4" ht="15" customHeight="1" x14ac:dyDescent="0.25">
      <c r="A163" s="7" t="s">
        <v>23</v>
      </c>
      <c r="B163" s="8" t="s">
        <v>130</v>
      </c>
      <c r="C163" s="9">
        <v>170000</v>
      </c>
      <c r="D163" s="9">
        <v>170000</v>
      </c>
    </row>
    <row r="164" spans="1:4" ht="15" customHeight="1" x14ac:dyDescent="0.25">
      <c r="A164" s="7" t="s">
        <v>31</v>
      </c>
      <c r="B164" s="8" t="s">
        <v>62</v>
      </c>
      <c r="C164" s="9">
        <v>2800000</v>
      </c>
      <c r="D164" s="9">
        <v>2800000</v>
      </c>
    </row>
    <row r="165" spans="1:4" ht="15" customHeight="1" x14ac:dyDescent="0.25">
      <c r="A165" s="7" t="s">
        <v>33</v>
      </c>
      <c r="B165" s="92" t="s">
        <v>131</v>
      </c>
      <c r="C165" s="9">
        <v>300000</v>
      </c>
      <c r="D165" s="9">
        <v>300000</v>
      </c>
    </row>
    <row r="166" spans="1:4" ht="15" customHeight="1" x14ac:dyDescent="0.25">
      <c r="A166" s="7" t="s">
        <v>35</v>
      </c>
      <c r="B166" s="8" t="s">
        <v>63</v>
      </c>
      <c r="C166" s="9">
        <v>160000</v>
      </c>
      <c r="D166" s="9">
        <v>0</v>
      </c>
    </row>
    <row r="167" spans="1:4" ht="15" customHeight="1" x14ac:dyDescent="0.25">
      <c r="A167" s="7" t="s">
        <v>43</v>
      </c>
      <c r="B167" s="8" t="s">
        <v>64</v>
      </c>
      <c r="C167" s="9">
        <v>50000</v>
      </c>
      <c r="D167" s="9">
        <v>50000</v>
      </c>
    </row>
    <row r="168" spans="1:4" ht="15" customHeight="1" x14ac:dyDescent="0.25">
      <c r="A168" s="7" t="s">
        <v>44</v>
      </c>
      <c r="B168" s="8" t="s">
        <v>17</v>
      </c>
      <c r="C168" s="9">
        <v>300000</v>
      </c>
      <c r="D168" s="9">
        <v>300000</v>
      </c>
    </row>
    <row r="169" spans="1:4" ht="15" customHeight="1" x14ac:dyDescent="0.25">
      <c r="A169" s="7" t="s">
        <v>114</v>
      </c>
      <c r="B169" s="8" t="s">
        <v>107</v>
      </c>
      <c r="C169" s="9">
        <v>0</v>
      </c>
      <c r="D169" s="9">
        <v>335000</v>
      </c>
    </row>
    <row r="170" spans="1:4" ht="15" customHeight="1" x14ac:dyDescent="0.25">
      <c r="A170" s="7" t="s">
        <v>115</v>
      </c>
      <c r="B170" s="8" t="s">
        <v>111</v>
      </c>
      <c r="C170" s="9">
        <v>0</v>
      </c>
      <c r="D170" s="9">
        <v>60000</v>
      </c>
    </row>
    <row r="171" spans="1:4" ht="15" customHeight="1" x14ac:dyDescent="0.25">
      <c r="A171" s="7" t="s">
        <v>116</v>
      </c>
      <c r="B171" s="8" t="s">
        <v>112</v>
      </c>
      <c r="C171" s="9">
        <v>0</v>
      </c>
      <c r="D171" s="9">
        <v>250000</v>
      </c>
    </row>
    <row r="172" spans="1:4" ht="15" customHeight="1" x14ac:dyDescent="0.25">
      <c r="A172" s="7"/>
      <c r="B172" s="95" t="s">
        <v>10</v>
      </c>
      <c r="C172" s="96">
        <f>SUM(C159:C171)</f>
        <v>7045000</v>
      </c>
      <c r="D172" s="96">
        <f>SUM(D159:D171)</f>
        <v>7231000</v>
      </c>
    </row>
    <row r="173" spans="1:4" ht="15" customHeight="1" x14ac:dyDescent="0.25">
      <c r="A173" s="27"/>
      <c r="B173" s="28"/>
      <c r="C173" s="35"/>
      <c r="D173" s="35"/>
    </row>
    <row r="174" spans="1:4" ht="15" customHeight="1" x14ac:dyDescent="0.25">
      <c r="A174" s="30"/>
      <c r="B174" s="20"/>
      <c r="C174" s="21"/>
      <c r="D174" s="21"/>
    </row>
    <row r="175" spans="1:4" ht="15" customHeight="1" x14ac:dyDescent="0.25">
      <c r="A175" s="56" t="s">
        <v>52</v>
      </c>
      <c r="B175" s="59" t="s">
        <v>67</v>
      </c>
      <c r="C175" s="58" t="s">
        <v>8</v>
      </c>
      <c r="D175" s="58" t="s">
        <v>104</v>
      </c>
    </row>
    <row r="176" spans="1:4" ht="15" customHeight="1" x14ac:dyDescent="0.25">
      <c r="A176" s="12" t="s">
        <v>5</v>
      </c>
      <c r="B176" s="8" t="s">
        <v>11</v>
      </c>
      <c r="C176" s="9">
        <v>170000</v>
      </c>
      <c r="D176" s="9">
        <v>170000</v>
      </c>
    </row>
    <row r="177" spans="1:4" ht="15" customHeight="1" x14ac:dyDescent="0.25">
      <c r="A177" s="12" t="s">
        <v>9</v>
      </c>
      <c r="B177" s="8" t="s">
        <v>24</v>
      </c>
      <c r="C177" s="9">
        <v>1865000</v>
      </c>
      <c r="D177" s="9">
        <v>1766000</v>
      </c>
    </row>
    <row r="178" spans="1:4" ht="15" customHeight="1" x14ac:dyDescent="0.25">
      <c r="A178" s="12" t="s">
        <v>13</v>
      </c>
      <c r="B178" s="8" t="s">
        <v>14</v>
      </c>
      <c r="C178" s="9">
        <v>60000</v>
      </c>
      <c r="D178" s="9">
        <v>60000</v>
      </c>
    </row>
    <row r="179" spans="1:4" ht="15" customHeight="1" x14ac:dyDescent="0.25">
      <c r="A179" s="12" t="s">
        <v>21</v>
      </c>
      <c r="B179" s="8" t="s">
        <v>12</v>
      </c>
      <c r="C179" s="9">
        <v>1150000</v>
      </c>
      <c r="D179" s="9">
        <v>935000</v>
      </c>
    </row>
    <row r="180" spans="1:4" ht="15" customHeight="1" x14ac:dyDescent="0.25">
      <c r="A180" s="12" t="s">
        <v>23</v>
      </c>
      <c r="B180" s="8" t="s">
        <v>45</v>
      </c>
      <c r="C180" s="9">
        <v>300000</v>
      </c>
      <c r="D180" s="9">
        <v>900000</v>
      </c>
    </row>
    <row r="181" spans="1:4" ht="15" customHeight="1" x14ac:dyDescent="0.25">
      <c r="A181" s="12" t="s">
        <v>31</v>
      </c>
      <c r="B181" s="8" t="s">
        <v>46</v>
      </c>
      <c r="C181" s="9">
        <v>3400000</v>
      </c>
      <c r="D181" s="9">
        <v>3400000</v>
      </c>
    </row>
    <row r="182" spans="1:4" ht="15" customHeight="1" x14ac:dyDescent="0.25">
      <c r="A182" s="12" t="s">
        <v>33</v>
      </c>
      <c r="B182" s="8" t="s">
        <v>47</v>
      </c>
      <c r="C182" s="9">
        <v>100000</v>
      </c>
      <c r="D182" s="9">
        <v>0</v>
      </c>
    </row>
    <row r="183" spans="1:4" ht="15" customHeight="1" x14ac:dyDescent="0.25">
      <c r="A183" s="12"/>
      <c r="B183" s="95" t="s">
        <v>10</v>
      </c>
      <c r="C183" s="96">
        <f>SUM(C176:C182)</f>
        <v>7045000</v>
      </c>
      <c r="D183" s="96">
        <f>SUM(D176:D182)</f>
        <v>7231000</v>
      </c>
    </row>
    <row r="184" spans="1:4" x14ac:dyDescent="0.25">
      <c r="A184" s="27"/>
      <c r="B184" s="36"/>
      <c r="C184" s="36"/>
      <c r="D184" s="37"/>
    </row>
    <row r="185" spans="1:4" x14ac:dyDescent="0.25">
      <c r="A185" s="15"/>
      <c r="B185" s="38"/>
      <c r="C185" s="38"/>
      <c r="D185" s="39"/>
    </row>
    <row r="186" spans="1:4" x14ac:dyDescent="0.25">
      <c r="A186" s="15"/>
      <c r="B186" s="38"/>
      <c r="C186" s="38"/>
      <c r="D186" s="39"/>
    </row>
    <row r="187" spans="1:4" ht="22.5" customHeight="1" x14ac:dyDescent="0.25">
      <c r="A187" s="76" t="s">
        <v>80</v>
      </c>
      <c r="B187" s="76"/>
      <c r="C187" s="76"/>
      <c r="D187" s="76"/>
    </row>
    <row r="188" spans="1:4" x14ac:dyDescent="0.25">
      <c r="A188" s="15"/>
      <c r="B188" s="38"/>
      <c r="C188" s="38"/>
      <c r="D188" s="39"/>
    </row>
    <row r="189" spans="1:4" ht="15" customHeight="1" x14ac:dyDescent="0.25">
      <c r="A189" s="75" t="s">
        <v>103</v>
      </c>
      <c r="B189" s="75"/>
      <c r="C189" s="75"/>
      <c r="D189" s="75"/>
    </row>
    <row r="190" spans="1:4" ht="15" customHeight="1" x14ac:dyDescent="0.25">
      <c r="A190" s="46"/>
      <c r="B190" s="46"/>
      <c r="C190" s="46"/>
      <c r="D190" s="46"/>
    </row>
    <row r="191" spans="1:4" ht="20.25" customHeight="1" x14ac:dyDescent="0.25">
      <c r="A191" s="69" t="s">
        <v>117</v>
      </c>
      <c r="B191" s="70"/>
      <c r="C191" s="52" t="s">
        <v>8</v>
      </c>
      <c r="D191" s="52" t="s">
        <v>104</v>
      </c>
    </row>
    <row r="192" spans="1:4" ht="15" customHeight="1" x14ac:dyDescent="0.25">
      <c r="A192" s="73" t="s">
        <v>95</v>
      </c>
      <c r="B192" s="74"/>
      <c r="C192" s="24">
        <f>SUM(C135)</f>
        <v>800000</v>
      </c>
      <c r="D192" s="24">
        <f>SUM(D135)</f>
        <v>1470000</v>
      </c>
    </row>
    <row r="193" spans="1:5" ht="15" customHeight="1" x14ac:dyDescent="0.25">
      <c r="A193" s="93" t="s">
        <v>96</v>
      </c>
      <c r="B193" s="94"/>
      <c r="C193" s="24">
        <f>SUM(C47)</f>
        <v>5960000</v>
      </c>
      <c r="D193" s="24">
        <f>SUM(D47)</f>
        <v>5915000</v>
      </c>
    </row>
    <row r="194" spans="1:5" ht="15" customHeight="1" x14ac:dyDescent="0.25">
      <c r="A194" s="73" t="s">
        <v>97</v>
      </c>
      <c r="B194" s="74"/>
      <c r="C194" s="24">
        <f>SUM(C67+C148)</f>
        <v>9675000</v>
      </c>
      <c r="D194" s="24">
        <f>SUM(D67+D148)</f>
        <v>9216000</v>
      </c>
    </row>
    <row r="195" spans="1:5" ht="15" customHeight="1" x14ac:dyDescent="0.25">
      <c r="A195" s="73" t="s">
        <v>98</v>
      </c>
      <c r="B195" s="74"/>
      <c r="C195" s="24">
        <f>SUM(C88+C172)</f>
        <v>22095000</v>
      </c>
      <c r="D195" s="24">
        <f>SUM(D88+D172)</f>
        <v>23131000</v>
      </c>
    </row>
    <row r="196" spans="1:5" ht="15" customHeight="1" x14ac:dyDescent="0.25">
      <c r="A196" s="73" t="s">
        <v>99</v>
      </c>
      <c r="B196" s="74"/>
      <c r="C196" s="24">
        <f>SUM(C104)</f>
        <v>150000</v>
      </c>
      <c r="D196" s="24">
        <f>SUM(D104)</f>
        <v>150000</v>
      </c>
    </row>
    <row r="197" spans="1:5" ht="15" customHeight="1" x14ac:dyDescent="0.25">
      <c r="A197" s="73" t="s">
        <v>100</v>
      </c>
      <c r="B197" s="74"/>
      <c r="C197" s="24">
        <f>SUM(C115)</f>
        <v>400000</v>
      </c>
      <c r="D197" s="24">
        <f>SUM(D115)</f>
        <v>400000</v>
      </c>
    </row>
    <row r="198" spans="1:5" ht="15" customHeight="1" x14ac:dyDescent="0.25">
      <c r="A198" s="87" t="s">
        <v>15</v>
      </c>
      <c r="B198" s="88"/>
      <c r="C198" s="86">
        <f>SUM(C192:C197)</f>
        <v>39080000</v>
      </c>
      <c r="D198" s="86">
        <f>SUM(D192:D197)</f>
        <v>40282000</v>
      </c>
    </row>
    <row r="199" spans="1:5" ht="15" customHeight="1" x14ac:dyDescent="0.25">
      <c r="A199" s="27"/>
      <c r="B199" s="28"/>
      <c r="C199" s="28"/>
      <c r="D199" s="40"/>
    </row>
    <row r="200" spans="1:5" ht="15" customHeight="1" x14ac:dyDescent="0.25">
      <c r="A200" s="15"/>
      <c r="B200" s="18"/>
      <c r="C200" s="18"/>
      <c r="D200" s="25"/>
    </row>
    <row r="201" spans="1:5" ht="48" customHeight="1" x14ac:dyDescent="0.25">
      <c r="A201" s="77" t="s">
        <v>81</v>
      </c>
      <c r="B201" s="77"/>
      <c r="C201" s="77"/>
      <c r="D201" s="77"/>
    </row>
    <row r="202" spans="1:5" ht="15" customHeight="1" x14ac:dyDescent="0.25">
      <c r="A202" s="15"/>
      <c r="B202" s="18"/>
      <c r="C202" s="18"/>
      <c r="D202" s="25"/>
    </row>
    <row r="203" spans="1:5" ht="15" customHeight="1" x14ac:dyDescent="0.25">
      <c r="A203" s="15"/>
      <c r="B203" s="18"/>
      <c r="C203" s="18"/>
      <c r="D203" s="25"/>
    </row>
    <row r="204" spans="1:5" ht="15" customHeight="1" x14ac:dyDescent="0.25">
      <c r="A204" s="72" t="s">
        <v>66</v>
      </c>
      <c r="B204" s="72"/>
      <c r="C204" s="72"/>
      <c r="D204" s="72"/>
    </row>
    <row r="205" spans="1:5" ht="15" customHeight="1" x14ac:dyDescent="0.25">
      <c r="A205" s="45"/>
      <c r="B205" s="45"/>
      <c r="C205" s="45"/>
      <c r="D205" s="45"/>
    </row>
    <row r="206" spans="1:5" ht="20.25" customHeight="1" x14ac:dyDescent="0.25">
      <c r="A206" s="53"/>
      <c r="B206" s="54" t="s">
        <v>118</v>
      </c>
      <c r="C206" s="52" t="s">
        <v>8</v>
      </c>
      <c r="D206" s="52" t="s">
        <v>104</v>
      </c>
    </row>
    <row r="207" spans="1:5" ht="15" customHeight="1" x14ac:dyDescent="0.25">
      <c r="A207" s="12" t="s">
        <v>5</v>
      </c>
      <c r="B207" s="8" t="s">
        <v>11</v>
      </c>
      <c r="C207" s="24">
        <f>SUM(C108+C176)</f>
        <v>320000</v>
      </c>
      <c r="D207" s="24">
        <f>SUM(D76+D108+D176+D141)</f>
        <v>900000</v>
      </c>
      <c r="E207" s="41"/>
    </row>
    <row r="208" spans="1:5" ht="15" customHeight="1" x14ac:dyDescent="0.25">
      <c r="A208" s="12" t="s">
        <v>9</v>
      </c>
      <c r="B208" s="8" t="s">
        <v>24</v>
      </c>
      <c r="C208" s="24">
        <f>SUM(C51+C71+C92+C139+C152+C177)</f>
        <v>20674000</v>
      </c>
      <c r="D208" s="24">
        <f>SUM(D51+D71+D92+D139+D152+D177)</f>
        <v>20931000</v>
      </c>
    </row>
    <row r="209" spans="1:4" ht="15" customHeight="1" x14ac:dyDescent="0.25">
      <c r="A209" s="12" t="s">
        <v>13</v>
      </c>
      <c r="B209" s="8" t="s">
        <v>14</v>
      </c>
      <c r="C209" s="24">
        <f>SUM(C72+C93+C140+C153+C178)</f>
        <v>2621000</v>
      </c>
      <c r="D209" s="24">
        <f>SUM(D53+D72+D93+D140+D153+D178)</f>
        <v>2385000</v>
      </c>
    </row>
    <row r="210" spans="1:4" ht="15" customHeight="1" x14ac:dyDescent="0.25">
      <c r="A210" s="12" t="s">
        <v>21</v>
      </c>
      <c r="B210" s="8" t="s">
        <v>12</v>
      </c>
      <c r="C210" s="24">
        <f>SUM(C52+C73+C94+C119+C179)</f>
        <v>5265000</v>
      </c>
      <c r="D210" s="24">
        <f>SUM(D52+D73+D94+D179)</f>
        <v>2466000</v>
      </c>
    </row>
    <row r="211" spans="1:4" ht="15" customHeight="1" x14ac:dyDescent="0.25">
      <c r="A211" s="12" t="s">
        <v>23</v>
      </c>
      <c r="B211" s="8" t="s">
        <v>45</v>
      </c>
      <c r="C211" s="24">
        <f>SUM(C180)</f>
        <v>300000</v>
      </c>
      <c r="D211" s="24">
        <f>SUM(D120+D180)</f>
        <v>1300000</v>
      </c>
    </row>
    <row r="212" spans="1:4" ht="15" customHeight="1" x14ac:dyDescent="0.25">
      <c r="A212" s="12" t="s">
        <v>31</v>
      </c>
      <c r="B212" s="8" t="s">
        <v>46</v>
      </c>
      <c r="C212" s="24">
        <f>SUM(C95+C181)</f>
        <v>9650000</v>
      </c>
      <c r="D212" s="24">
        <f>SUM(D95+D181)</f>
        <v>9650000</v>
      </c>
    </row>
    <row r="213" spans="1:4" ht="15" customHeight="1" x14ac:dyDescent="0.25">
      <c r="A213" s="12" t="s">
        <v>33</v>
      </c>
      <c r="B213" s="8" t="s">
        <v>47</v>
      </c>
      <c r="C213" s="24">
        <f>SUM(C182)</f>
        <v>100000</v>
      </c>
      <c r="D213" s="24">
        <f>SUM(D75)</f>
        <v>100000</v>
      </c>
    </row>
    <row r="214" spans="1:4" ht="15" customHeight="1" x14ac:dyDescent="0.25">
      <c r="A214" s="12" t="s">
        <v>35</v>
      </c>
      <c r="B214" s="16" t="s">
        <v>48</v>
      </c>
      <c r="C214" s="24">
        <f>SUM(C96)</f>
        <v>150000</v>
      </c>
      <c r="D214" s="24">
        <f>SUM(D96)</f>
        <v>150000</v>
      </c>
    </row>
    <row r="215" spans="1:4" ht="15" customHeight="1" x14ac:dyDescent="0.25">
      <c r="A215" s="12" t="s">
        <v>43</v>
      </c>
      <c r="B215" s="8" t="s">
        <v>105</v>
      </c>
      <c r="C215" s="24">
        <v>0</v>
      </c>
      <c r="D215" s="24">
        <f>SUM(D74)</f>
        <v>2000000</v>
      </c>
    </row>
    <row r="216" spans="1:4" ht="15" customHeight="1" x14ac:dyDescent="0.25">
      <c r="A216" s="12" t="s">
        <v>44</v>
      </c>
      <c r="B216" s="8" t="s">
        <v>106</v>
      </c>
      <c r="C216" s="24">
        <v>0</v>
      </c>
      <c r="D216" s="24">
        <f>SUM(D97)</f>
        <v>400000</v>
      </c>
    </row>
    <row r="217" spans="1:4" ht="15" customHeight="1" x14ac:dyDescent="0.25">
      <c r="A217" s="12"/>
      <c r="B217" s="44"/>
      <c r="C217" s="24"/>
      <c r="D217" s="24"/>
    </row>
    <row r="218" spans="1:4" ht="15" customHeight="1" x14ac:dyDescent="0.25">
      <c r="A218" s="89"/>
      <c r="B218" s="90" t="s">
        <v>15</v>
      </c>
      <c r="C218" s="86">
        <f>SUM(C207:C214)</f>
        <v>39080000</v>
      </c>
      <c r="D218" s="86">
        <f>SUM(D207:D217)</f>
        <v>40282000</v>
      </c>
    </row>
    <row r="219" spans="1:4" x14ac:dyDescent="0.25">
      <c r="A219" s="26"/>
      <c r="B219" s="26"/>
      <c r="C219" s="26"/>
      <c r="D219" s="26"/>
    </row>
    <row r="220" spans="1:4" x14ac:dyDescent="0.25">
      <c r="A220" s="26"/>
      <c r="B220" s="26"/>
      <c r="C220" s="26"/>
      <c r="D220" s="26"/>
    </row>
    <row r="221" spans="1:4" s="60" customFormat="1" ht="34.9" customHeight="1" x14ac:dyDescent="0.2">
      <c r="A221" s="67" t="s">
        <v>127</v>
      </c>
      <c r="B221" s="67"/>
      <c r="C221" s="67"/>
      <c r="D221" s="67"/>
    </row>
    <row r="222" spans="1:4" s="60" customFormat="1" ht="14.25" x14ac:dyDescent="0.2">
      <c r="A222" s="68"/>
      <c r="B222" s="68"/>
      <c r="C222" s="68"/>
      <c r="D222" s="68"/>
    </row>
    <row r="223" spans="1:4" s="60" customFormat="1" ht="30.6" customHeight="1" x14ac:dyDescent="0.2">
      <c r="A223" s="68" t="s">
        <v>126</v>
      </c>
      <c r="B223" s="68"/>
      <c r="C223" s="68"/>
      <c r="D223" s="68"/>
    </row>
    <row r="224" spans="1:4" s="60" customFormat="1" ht="10.9" customHeight="1" x14ac:dyDescent="0.2">
      <c r="A224" s="68"/>
      <c r="B224" s="68"/>
      <c r="C224" s="68"/>
      <c r="D224" s="68"/>
    </row>
    <row r="225" spans="1:4" s="60" customFormat="1" ht="14.25" x14ac:dyDescent="0.2">
      <c r="A225" s="79" t="s">
        <v>72</v>
      </c>
      <c r="B225" s="79"/>
      <c r="C225" s="79"/>
      <c r="D225" s="79"/>
    </row>
    <row r="226" spans="1:4" s="60" customFormat="1" ht="14.25" x14ac:dyDescent="0.2">
      <c r="A226" s="79" t="s">
        <v>73</v>
      </c>
      <c r="B226" s="79"/>
      <c r="C226" s="79"/>
      <c r="D226" s="79"/>
    </row>
    <row r="227" spans="1:4" s="60" customFormat="1" ht="14.25" x14ac:dyDescent="0.2">
      <c r="A227" s="79" t="s">
        <v>74</v>
      </c>
      <c r="B227" s="79"/>
      <c r="C227" s="79"/>
      <c r="D227" s="79"/>
    </row>
    <row r="228" spans="1:4" s="60" customFormat="1" ht="14.25" x14ac:dyDescent="0.2">
      <c r="A228" s="79" t="s">
        <v>75</v>
      </c>
      <c r="B228" s="79"/>
      <c r="C228" s="79"/>
      <c r="D228" s="79"/>
    </row>
    <row r="229" spans="1:4" s="60" customFormat="1" ht="14.25" x14ac:dyDescent="0.2">
      <c r="A229" s="55"/>
      <c r="B229" s="55"/>
      <c r="C229" s="55"/>
      <c r="D229" s="55"/>
    </row>
    <row r="230" spans="1:4" s="60" customFormat="1" ht="14.25" x14ac:dyDescent="0.2">
      <c r="A230" s="68" t="s">
        <v>68</v>
      </c>
      <c r="B230" s="68"/>
      <c r="C230" s="68"/>
      <c r="D230" s="68"/>
    </row>
    <row r="231" spans="1:4" s="60" customFormat="1" ht="14.25" x14ac:dyDescent="0.2">
      <c r="A231" s="68" t="s">
        <v>69</v>
      </c>
      <c r="B231" s="68"/>
      <c r="C231" s="68"/>
      <c r="D231" s="68"/>
    </row>
    <row r="232" spans="1:4" s="60" customFormat="1" ht="14.25" x14ac:dyDescent="0.2">
      <c r="A232" s="68" t="s">
        <v>113</v>
      </c>
      <c r="B232" s="68"/>
      <c r="C232" s="68"/>
      <c r="D232" s="68"/>
    </row>
    <row r="233" spans="1:4" s="60" customFormat="1" ht="14.25" x14ac:dyDescent="0.2">
      <c r="A233" s="78" t="s">
        <v>71</v>
      </c>
      <c r="B233" s="78"/>
      <c r="C233" s="78"/>
      <c r="D233" s="78"/>
    </row>
    <row r="234" spans="1:4" s="60" customFormat="1" ht="14.25" x14ac:dyDescent="0.2">
      <c r="A234" s="78" t="s">
        <v>70</v>
      </c>
      <c r="B234" s="78"/>
      <c r="C234" s="78"/>
      <c r="D234" s="78"/>
    </row>
  </sheetData>
  <mergeCells count="57">
    <mergeCell ref="A9:D9"/>
    <mergeCell ref="A10:D10"/>
    <mergeCell ref="A14:D14"/>
    <mergeCell ref="A15:D15"/>
    <mergeCell ref="A16:D16"/>
    <mergeCell ref="A11:D11"/>
    <mergeCell ref="A12:D12"/>
    <mergeCell ref="A13:D13"/>
    <mergeCell ref="A2:D2"/>
    <mergeCell ref="A7:D7"/>
    <mergeCell ref="A8:D8"/>
    <mergeCell ref="A5:D5"/>
    <mergeCell ref="A4:D4"/>
    <mergeCell ref="A233:D233"/>
    <mergeCell ref="A234:D234"/>
    <mergeCell ref="A225:D225"/>
    <mergeCell ref="A226:D226"/>
    <mergeCell ref="A227:D227"/>
    <mergeCell ref="A228:D228"/>
    <mergeCell ref="A230:D230"/>
    <mergeCell ref="A231:D231"/>
    <mergeCell ref="A232:D232"/>
    <mergeCell ref="A223:D223"/>
    <mergeCell ref="A224:D224"/>
    <mergeCell ref="B126:D126"/>
    <mergeCell ref="A204:D204"/>
    <mergeCell ref="A197:B197"/>
    <mergeCell ref="A195:B195"/>
    <mergeCell ref="A196:B196"/>
    <mergeCell ref="A189:D189"/>
    <mergeCell ref="A187:D187"/>
    <mergeCell ref="A201:D201"/>
    <mergeCell ref="A198:B198"/>
    <mergeCell ref="A192:B192"/>
    <mergeCell ref="A193:B193"/>
    <mergeCell ref="A194:B194"/>
    <mergeCell ref="A33:D33"/>
    <mergeCell ref="A34:D34"/>
    <mergeCell ref="A221:D221"/>
    <mergeCell ref="A222:D222"/>
    <mergeCell ref="A191:B191"/>
    <mergeCell ref="B39:D39"/>
    <mergeCell ref="A36:D36"/>
    <mergeCell ref="A17:D17"/>
    <mergeCell ref="A32:D32"/>
    <mergeCell ref="A29:D29"/>
    <mergeCell ref="A26:D26"/>
    <mergeCell ref="A27:D27"/>
    <mergeCell ref="A28:D28"/>
    <mergeCell ref="A30:D30"/>
    <mergeCell ref="A31:D31"/>
    <mergeCell ref="A24:D24"/>
    <mergeCell ref="A25:D25"/>
    <mergeCell ref="A18:D18"/>
    <mergeCell ref="A19:D19"/>
    <mergeCell ref="A22:D22"/>
    <mergeCell ref="A23:D23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Mato Ravlic</cp:lastModifiedBy>
  <cp:lastPrinted>2021-03-04T11:00:30Z</cp:lastPrinted>
  <dcterms:created xsi:type="dcterms:W3CDTF">2020-11-24T20:22:12Z</dcterms:created>
  <dcterms:modified xsi:type="dcterms:W3CDTF">2021-03-04T11:08:25Z</dcterms:modified>
</cp:coreProperties>
</file>