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/>
  <mc:AlternateContent xmlns:mc="http://schemas.openxmlformats.org/markup-compatibility/2006">
    <mc:Choice Requires="x15">
      <x15ac:absPath xmlns:x15ac="http://schemas.microsoft.com/office/spreadsheetml/2010/11/ac" url="P:\GRADSKO_VIJECE\VIJEĆE 2022\9. SJEDNICA - 24.05.2022\5. TOČKA - I. ID PRORAČUNA GRADA IVANIĆ-GRADA ZA 2022. GODINU\"/>
    </mc:Choice>
  </mc:AlternateContent>
  <xr:revisionPtr revIDLastSave="0" documentId="13_ncr:1_{3D2EF47A-18B4-4790-A7A5-CAE93C9F897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17" i="1" l="1"/>
  <c r="H101" i="1"/>
  <c r="H79" i="1"/>
  <c r="H56" i="1"/>
  <c r="H50" i="1"/>
  <c r="H43" i="1"/>
  <c r="H34" i="1"/>
  <c r="H26" i="1"/>
  <c r="H13" i="1"/>
  <c r="G116" i="1"/>
  <c r="F116" i="1"/>
  <c r="H115" i="1"/>
  <c r="H116" i="1" s="1"/>
  <c r="H109" i="1"/>
  <c r="G43" i="1"/>
  <c r="F43" i="1"/>
  <c r="H42" i="1"/>
  <c r="H41" i="1"/>
  <c r="H40" i="1"/>
  <c r="H39" i="1"/>
  <c r="H38" i="1"/>
  <c r="G104" i="1"/>
  <c r="G101" i="1"/>
  <c r="F101" i="1"/>
  <c r="H100" i="1"/>
  <c r="H99" i="1"/>
  <c r="H98" i="1"/>
  <c r="H97" i="1"/>
  <c r="H96" i="1"/>
  <c r="H95" i="1"/>
  <c r="H94" i="1"/>
  <c r="H88" i="1"/>
  <c r="H83" i="1"/>
  <c r="G79" i="1"/>
  <c r="F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0" i="1"/>
  <c r="H55" i="1"/>
  <c r="H54" i="1"/>
  <c r="G50" i="1"/>
  <c r="F50" i="1"/>
  <c r="H49" i="1"/>
  <c r="H48" i="1"/>
  <c r="H47" i="1"/>
  <c r="G34" i="1"/>
  <c r="F34" i="1"/>
  <c r="H32" i="1"/>
  <c r="H31" i="1"/>
  <c r="H33" i="1"/>
  <c r="G26" i="1"/>
  <c r="F26" i="1"/>
  <c r="H25" i="1"/>
  <c r="H24" i="1"/>
  <c r="H23" i="1"/>
  <c r="H22" i="1"/>
  <c r="H21" i="1"/>
  <c r="H20" i="1" l="1"/>
  <c r="H19" i="1"/>
  <c r="H18" i="1"/>
  <c r="G10" i="1"/>
  <c r="F110" i="1"/>
  <c r="F105" i="1"/>
  <c r="G105" i="1"/>
  <c r="H89" i="1"/>
  <c r="F89" i="1"/>
  <c r="F84" i="1"/>
  <c r="G84" i="1"/>
  <c r="F56" i="1"/>
  <c r="F13" i="1"/>
  <c r="G12" i="1"/>
  <c r="G11" i="1"/>
  <c r="H110" i="1"/>
  <c r="G89" i="1" l="1"/>
  <c r="G110" i="1"/>
  <c r="G56" i="1"/>
  <c r="G13" i="1"/>
  <c r="H105" i="1"/>
  <c r="H84" i="1"/>
  <c r="E34" i="1" l="1"/>
  <c r="E26" i="1"/>
  <c r="H61" i="1"/>
  <c r="H126" i="1" s="1"/>
</calcChain>
</file>

<file path=xl/sharedStrings.xml><?xml version="1.0" encoding="utf-8"?>
<sst xmlns="http://schemas.openxmlformats.org/spreadsheetml/2006/main" count="127" uniqueCount="115">
  <si>
    <t>I.</t>
  </si>
  <si>
    <t>II.</t>
  </si>
  <si>
    <t>III.</t>
  </si>
  <si>
    <t>REPUBLIKA HRVATSKA</t>
  </si>
  <si>
    <t>ZAGREBAČKA ŽUPANIJA</t>
  </si>
  <si>
    <t>GRAD IVANIĆ-GRAD</t>
  </si>
  <si>
    <t>GRADSKO VIJEĆE</t>
  </si>
  <si>
    <t>KLASA:</t>
  </si>
  <si>
    <t xml:space="preserve">URBROJ:    </t>
  </si>
  <si>
    <t xml:space="preserve">Ivanić-Grad, </t>
  </si>
  <si>
    <t>KOMUNALNA NAKNADA</t>
  </si>
  <si>
    <t>OPIS</t>
  </si>
  <si>
    <t>Redovno održavanja gradske imovine</t>
  </si>
  <si>
    <t>Javna rasvjeta</t>
  </si>
  <si>
    <t>Održavanje nerazvrstanih cesta i gradskih ulica</t>
  </si>
  <si>
    <t>Čišćenje javnih površina</t>
  </si>
  <si>
    <t>Održavanje javnih površina</t>
  </si>
  <si>
    <t>Odvodnja i pročišćivanje voda</t>
  </si>
  <si>
    <t>Aktivnost: Javna rasvjeta</t>
  </si>
  <si>
    <t>Aktivnost: Održavanje nerazvrstanih cesta i gradskih ulica</t>
  </si>
  <si>
    <t>Aktivnost: Čišćenje javnih površina</t>
  </si>
  <si>
    <t>Aktivnost: Održavanje javnih površina</t>
  </si>
  <si>
    <t>Aktivnost: Odvodnja i pročišćivanje voda</t>
  </si>
  <si>
    <t>Aktivnost: Program održavanja po zahtjevima Mjesnih odbora</t>
  </si>
  <si>
    <t>Program održavanja po zahtjevima Mjesnih odbora</t>
  </si>
  <si>
    <t>Aktivnost: Redovno održavanja gradske imovine</t>
  </si>
  <si>
    <t>UKUPNO</t>
  </si>
  <si>
    <t>IZVOR: Komunalna naknada</t>
  </si>
  <si>
    <t>Aktivnost: Projekti zaštite prirode i okoliša</t>
  </si>
  <si>
    <t>Projekti zaštite prirode i okoliša</t>
  </si>
  <si>
    <t>Održavanje tucaničkih cesta</t>
  </si>
  <si>
    <t>Održavanje javne rasvjete</t>
  </si>
  <si>
    <t>Dekorativna rasvjeta</t>
  </si>
  <si>
    <t>Održavanje nogostupa i kolnika</t>
  </si>
  <si>
    <t>Zimska služba</t>
  </si>
  <si>
    <t>Mali komunalni radovi</t>
  </si>
  <si>
    <t>Uklanjanje arhitektonskih barijera</t>
  </si>
  <si>
    <t>Horizontalna signalizacija</t>
  </si>
  <si>
    <t>Vertikalna signalizacija</t>
  </si>
  <si>
    <t>Odvoz kontejnera</t>
  </si>
  <si>
    <t>Deratizacija i dezinsekcija</t>
  </si>
  <si>
    <t>Održavanje zelenih površina</t>
  </si>
  <si>
    <t>Komunalna higijena</t>
  </si>
  <si>
    <t>Zelena čistka - čišćenje okoliša</t>
  </si>
  <si>
    <t>Uređenje zelenih trgova</t>
  </si>
  <si>
    <t>Tarupiranje</t>
  </si>
  <si>
    <t>Održavanje dječjih igrališta i ostala urbana oprema</t>
  </si>
  <si>
    <t>Vodna naknada</t>
  </si>
  <si>
    <t>Oborinska odvodnja</t>
  </si>
  <si>
    <t>Usluge tekućeg i investicijskog održavanja MO BREŠKA GREDA</t>
  </si>
  <si>
    <t>Usluge tekućeg i investicijskog održavanja MO CAGINEC-PRKOS</t>
  </si>
  <si>
    <t>Usluge tekućeg i investicijskog održavanja MO DEANOVEC</t>
  </si>
  <si>
    <t>Usluge tekućeg i investicijskog održavanja MO ŠARAMPOV DONJI</t>
  </si>
  <si>
    <t>Usluge tekućeg i investicijskog održavanja MO DUBROVČAK-TOPOLJE</t>
  </si>
  <si>
    <t>Usluge tekućeg i investicijskog održavanja MO GRABERJE IVANIĆKO</t>
  </si>
  <si>
    <t>Usluge tekućeg i investicijskog održavanja MO JALŠEVEC</t>
  </si>
  <si>
    <t>Usluge tekućeg i investicijskog održavanja MO OPATINEC</t>
  </si>
  <si>
    <t>Usluge tekućeg i investicijskog održavanja MO POSAVSKI BREGI</t>
  </si>
  <si>
    <t>Usluge tekućeg i investicijskog održavanja MO PREČNO</t>
  </si>
  <si>
    <t>Usluge tekućeg i investicijskog održavanja MO PREROVEC</t>
  </si>
  <si>
    <t>Usluge tekućeg i investicijskog održavanja MO ŠUMEĆANI</t>
  </si>
  <si>
    <t>Usluge tekućeg i investicijskog održavanja MO TARNO</t>
  </si>
  <si>
    <t>Usluge tekućeg i investicijskog održavanja MO TREBOVEC</t>
  </si>
  <si>
    <t>Usluge tekućeg i investicijskog održavanja MO LONJA</t>
  </si>
  <si>
    <t>Usluge tekućeg i investicijskog održavanja MO DONJA POLJANA</t>
  </si>
  <si>
    <t>Usluge tekućeg i investicijskog održavanja MO GORNJI ŠARAMPOV</t>
  </si>
  <si>
    <t>Usluge tekućeg i investicijskog održavanja MO CENTAR IVANIĆ</t>
  </si>
  <si>
    <t>Usluge tekućeg i investicijskog održavanja MO GORNJA POLJANA</t>
  </si>
  <si>
    <t>Električna energija</t>
  </si>
  <si>
    <t>Plin</t>
  </si>
  <si>
    <t>Opskrba vodom</t>
  </si>
  <si>
    <t xml:space="preserve">Odvoz smeća </t>
  </si>
  <si>
    <t>Ostale usluge za društvene domove</t>
  </si>
  <si>
    <t>Ugovori domari</t>
  </si>
  <si>
    <t>IZVOR: Ostali prihodi za posebne namjene</t>
  </si>
  <si>
    <t>OSTALI PRIHODI ZA POSEBNE NAMJENE</t>
  </si>
  <si>
    <t>IZVOR: Kapitalne pomoći</t>
  </si>
  <si>
    <t>Asfaltiranje nerazvrstanih cesta</t>
  </si>
  <si>
    <t>Javna rasvjeta Računi HEPa</t>
  </si>
  <si>
    <t>Aktivnost: Održavanje groblja</t>
  </si>
  <si>
    <t>Održavanje groblja</t>
  </si>
  <si>
    <t>Aktivnost: Investicijsko održavanje gradske imovine</t>
  </si>
  <si>
    <t>Kapitalne potpore iz županijskog proračuna- društveni domovi</t>
  </si>
  <si>
    <t>KAPITALNA POMOĆ</t>
  </si>
  <si>
    <t>IZVOR: Šumski doprinos</t>
  </si>
  <si>
    <t>Redovno održavanje gradske imovine</t>
  </si>
  <si>
    <t>ŠUMSKI DOPRINOS</t>
  </si>
  <si>
    <t>STARI IZNOS</t>
  </si>
  <si>
    <t>PROMJENA</t>
  </si>
  <si>
    <t>NOVI IZNOS</t>
  </si>
  <si>
    <t>Aktivnost: Dječja igrališta i urbana oprema</t>
  </si>
  <si>
    <t>Dječja igrališta i urbana oprema</t>
  </si>
  <si>
    <t>IZVOR: Naknada za pridob. ener. min. sir. Rudna renta, Polozajna renta</t>
  </si>
  <si>
    <t>NAKNADA ZA PRIDOB.ENERG.MIN.SIR. RUDNA RENTA, POLOŽAJNA RENTA</t>
  </si>
  <si>
    <t>održavanja komunalne infrastrukture za 2022. godinu</t>
  </si>
  <si>
    <t>Uređenje Zelenjaka - održavanje igrališta</t>
  </si>
  <si>
    <t xml:space="preserve">Uređenje groblja </t>
  </si>
  <si>
    <t>Investicijsko održavanje gradske imovine</t>
  </si>
  <si>
    <t>Veterinarske usluge</t>
  </si>
  <si>
    <t>Izrada programa očuvanja ugroženih područja i očuvanja biološke raznolikosti</t>
  </si>
  <si>
    <t>Veterinarske usluge programi zaštite od  zaraznih bolesti pasa i mačaka</t>
  </si>
  <si>
    <t>Program: Video nadzor javnih površina</t>
  </si>
  <si>
    <t>Uvođenje sustava video nadzora u Gradu</t>
  </si>
  <si>
    <t>IZVOR: Naknada za pridob. ener. min. sir. Rudna renta, Polozajna re</t>
  </si>
  <si>
    <t>Video nadzor javnih površina</t>
  </si>
  <si>
    <t>Program: Sanacija divljih odlagališta</t>
  </si>
  <si>
    <t>Sanacija divljih odlagališta</t>
  </si>
  <si>
    <t xml:space="preserve">Program održavanja komunalne infrastrukture za 2022 godinu </t>
  </si>
  <si>
    <t>Na temelju članka 72. Zakona o komunalnom gospodarstvu (Narodne novine, broj 68/18, 110/18, 32/20), članka 2. Odluke o komunalnoj naknadi (Službeni glasnik Grada Ivanić-Grada, broj 10/18) i članka 35. Statuta Grada Ivanić-Grada (Službeni glasnik Grada Ivanić-Grada, broj 01/21), Gradsko vijeće Grada Ivanić-Grada na svojoj ___. sjednici održanoj dana ___________ 2022. godine donijelo je sljedeće</t>
  </si>
  <si>
    <t>I. IZMJENE PROGRAMA</t>
  </si>
  <si>
    <t>Program održavanja komunalne infrastrukture za 2022. godinu donesen je dana 23. prosinca 2021. godine, a objavljen je u Službenom glasniku Grada Ivanić-Grada broj 09/2021. I. izmjene Programa održavanja komunalne infrastrukture za 2022. godinu odnose se na usklađivanje rashodovnih stavaka i izvora financiranja te su u nastavku tablice navedeni iznosi planirani u Programu, promjene te utvrđeni novi iznosi potrebni za izvođenje radova održavanja komunalne infrastrukture na području Grada Ivanić-Grada.  I. izmjene Programa održavanja komunalne infrastrukture za 2022. godinu donose se kako slijedi:</t>
  </si>
  <si>
    <t>I. izmjenama Programa održavanja komunalne infrastrukture za 2022. godinu sredstva koja će biti uprihodovana od komunalne naknade te po osnovi ostalih prihoda za posebne namjene, raspoređuju se kako slijedi na:</t>
  </si>
  <si>
    <t>I. izmjene Programa održavanja komunalne infrastrukture za 2022. godinu sastavni su dio I. izmjena i dopuna Proračuna Grada Ivanić-Grada za 2022. godinu, a stupaju na snagu prvog dana od dana objave u Službenom glasniku Grada Ivanić-Grada.</t>
  </si>
  <si>
    <t>Predsjednik Gradskog vijeća:</t>
  </si>
  <si>
    <t>Željko Pongrac, pravnik kriminalist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</si>
</sst>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n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Calibri"/>
      <family val="2"/>
      <scheme val="minor"/>
    </font>
    <font>
      <b/>
      <i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52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4" fontId="1" fillId="0" borderId="1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/>
    <xf numFmtId="0" fontId="1" fillId="3" borderId="2" xfId="0" applyFont="1" applyFill="1" applyBorder="1" applyAlignment="1">
      <alignment horizontal="justify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justify" vertical="center" wrapText="1"/>
    </xf>
    <xf numFmtId="0" fontId="1" fillId="3" borderId="3" xfId="0" applyFont="1" applyFill="1" applyBorder="1" applyAlignment="1">
      <alignment horizontal="center" vertical="center"/>
    </xf>
    <xf numFmtId="4" fontId="1" fillId="0" borderId="12" xfId="0" applyNumberFormat="1" applyFont="1" applyBorder="1" applyAlignment="1">
      <alignment horizontal="right" vertical="center"/>
    </xf>
    <xf numFmtId="4" fontId="1" fillId="0" borderId="13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vertical="center"/>
    </xf>
    <xf numFmtId="4" fontId="1" fillId="0" borderId="12" xfId="0" applyNumberFormat="1" applyFont="1" applyBorder="1" applyAlignment="1">
      <alignment vertical="center"/>
    </xf>
    <xf numFmtId="4" fontId="1" fillId="0" borderId="13" xfId="0" applyNumberFormat="1" applyFont="1" applyBorder="1" applyAlignment="1">
      <alignment vertical="center"/>
    </xf>
    <xf numFmtId="4" fontId="1" fillId="2" borderId="2" xfId="0" applyNumberFormat="1" applyFont="1" applyFill="1" applyBorder="1" applyAlignment="1">
      <alignment horizontal="right" vertical="center"/>
    </xf>
    <xf numFmtId="4" fontId="1" fillId="2" borderId="3" xfId="0" applyNumberFormat="1" applyFont="1" applyFill="1" applyBorder="1" applyAlignment="1">
      <alignment horizontal="right" vertical="center"/>
    </xf>
    <xf numFmtId="4" fontId="1" fillId="2" borderId="2" xfId="0" applyNumberFormat="1" applyFont="1" applyFill="1" applyBorder="1" applyAlignment="1">
      <alignment vertical="center"/>
    </xf>
    <xf numFmtId="0" fontId="1" fillId="0" borderId="13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4" fontId="1" fillId="2" borderId="3" xfId="0" applyNumberFormat="1" applyFont="1" applyFill="1" applyBorder="1" applyAlignment="1">
      <alignment vertical="center"/>
    </xf>
    <xf numFmtId="4" fontId="1" fillId="0" borderId="0" xfId="0" applyNumberFormat="1" applyFont="1" applyFill="1" applyBorder="1" applyAlignment="1">
      <alignment horizontal="right" vertical="center"/>
    </xf>
    <xf numFmtId="0" fontId="1" fillId="0" borderId="4" xfId="0" applyFont="1" applyBorder="1" applyAlignment="1">
      <alignment vertical="center" wrapText="1"/>
    </xf>
    <xf numFmtId="0" fontId="1" fillId="3" borderId="4" xfId="0" applyFont="1" applyFill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vertical="center"/>
    </xf>
    <xf numFmtId="4" fontId="1" fillId="0" borderId="13" xfId="0" applyNumberFormat="1" applyFont="1" applyFill="1" applyBorder="1" applyAlignment="1">
      <alignment horizontal="right" vertical="center"/>
    </xf>
    <xf numFmtId="0" fontId="1" fillId="0" borderId="7" xfId="0" applyFont="1" applyFill="1" applyBorder="1" applyAlignment="1">
      <alignment vertical="center" wrapText="1"/>
    </xf>
    <xf numFmtId="4" fontId="1" fillId="0" borderId="13" xfId="0" applyNumberFormat="1" applyFont="1" applyFill="1" applyBorder="1" applyAlignment="1">
      <alignment vertical="center"/>
    </xf>
    <xf numFmtId="0" fontId="1" fillId="0" borderId="14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0" fontId="1" fillId="0" borderId="8" xfId="0" applyFont="1" applyFill="1" applyBorder="1" applyAlignment="1">
      <alignment vertical="center"/>
    </xf>
    <xf numFmtId="4" fontId="1" fillId="0" borderId="9" xfId="0" applyNumberFormat="1" applyFont="1" applyFill="1" applyBorder="1" applyAlignment="1">
      <alignment horizontal="right" vertical="center" wrapText="1"/>
    </xf>
    <xf numFmtId="4" fontId="1" fillId="0" borderId="18" xfId="0" applyNumberFormat="1" applyFont="1" applyFill="1" applyBorder="1" applyAlignment="1">
      <alignment horizontal="right" vertical="center" wrapText="1"/>
    </xf>
    <xf numFmtId="4" fontId="1" fillId="0" borderId="6" xfId="0" applyNumberFormat="1" applyFont="1" applyFill="1" applyBorder="1" applyAlignment="1">
      <alignment vertical="center"/>
    </xf>
    <xf numFmtId="4" fontId="1" fillId="0" borderId="16" xfId="0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4" fontId="1" fillId="0" borderId="8" xfId="0" applyNumberFormat="1" applyFont="1" applyBorder="1" applyAlignment="1">
      <alignment vertical="center"/>
    </xf>
    <xf numFmtId="4" fontId="1" fillId="4" borderId="12" xfId="0" applyNumberFormat="1" applyFont="1" applyFill="1" applyBorder="1" applyAlignment="1">
      <alignment horizontal="right" vertical="center"/>
    </xf>
    <xf numFmtId="4" fontId="1" fillId="4" borderId="13" xfId="0" applyNumberFormat="1" applyFont="1" applyFill="1" applyBorder="1" applyAlignment="1">
      <alignment horizontal="right" vertical="center"/>
    </xf>
    <xf numFmtId="4" fontId="1" fillId="4" borderId="1" xfId="0" applyNumberFormat="1" applyFont="1" applyFill="1" applyBorder="1" applyAlignment="1">
      <alignment horizontal="right" vertical="center"/>
    </xf>
    <xf numFmtId="0" fontId="1" fillId="4" borderId="13" xfId="0" applyFont="1" applyFill="1" applyBorder="1" applyAlignment="1">
      <alignment horizontal="center" vertical="center"/>
    </xf>
    <xf numFmtId="4" fontId="1" fillId="4" borderId="1" xfId="0" applyNumberFormat="1" applyFont="1" applyFill="1" applyBorder="1" applyAlignment="1">
      <alignment vertical="center"/>
    </xf>
    <xf numFmtId="0" fontId="1" fillId="3" borderId="15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vertical="center"/>
    </xf>
    <xf numFmtId="164" fontId="1" fillId="0" borderId="2" xfId="0" applyNumberFormat="1" applyFont="1" applyFill="1" applyBorder="1" applyAlignment="1">
      <alignment horizontal="right" vertical="center"/>
    </xf>
    <xf numFmtId="4" fontId="1" fillId="0" borderId="2" xfId="0" applyNumberFormat="1" applyFont="1" applyFill="1" applyBorder="1" applyAlignment="1">
      <alignment horizontal="right" vertical="center"/>
    </xf>
    <xf numFmtId="2" fontId="1" fillId="0" borderId="0" xfId="0" applyNumberFormat="1" applyFont="1" applyFill="1" applyBorder="1" applyAlignment="1">
      <alignment horizontal="right" vertical="center"/>
    </xf>
    <xf numFmtId="164" fontId="1" fillId="0" borderId="0" xfId="0" applyNumberFormat="1" applyFont="1" applyFill="1" applyBorder="1" applyAlignment="1">
      <alignment horizontal="right" vertical="center"/>
    </xf>
    <xf numFmtId="4" fontId="1" fillId="2" borderId="4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4" fontId="1" fillId="0" borderId="2" xfId="0" applyNumberFormat="1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2" fontId="1" fillId="2" borderId="4" xfId="0" applyNumberFormat="1" applyFont="1" applyFill="1" applyBorder="1" applyAlignment="1">
      <alignment horizontal="right" vertical="center"/>
    </xf>
    <xf numFmtId="4" fontId="1" fillId="0" borderId="3" xfId="0" applyNumberFormat="1" applyFont="1" applyBorder="1" applyAlignment="1">
      <alignment vertical="center"/>
    </xf>
    <xf numFmtId="4" fontId="1" fillId="2" borderId="4" xfId="0" applyNumberFormat="1" applyFont="1" applyFill="1" applyBorder="1" applyAlignment="1">
      <alignment vertical="center"/>
    </xf>
    <xf numFmtId="4" fontId="1" fillId="2" borderId="5" xfId="0" applyNumberFormat="1" applyFont="1" applyFill="1" applyBorder="1" applyAlignment="1">
      <alignment vertical="center"/>
    </xf>
    <xf numFmtId="4" fontId="5" fillId="4" borderId="7" xfId="0" applyNumberFormat="1" applyFont="1" applyFill="1" applyBorder="1" applyAlignment="1">
      <alignment horizontal="right" vertical="center"/>
    </xf>
    <xf numFmtId="4" fontId="1" fillId="4" borderId="2" xfId="0" applyNumberFormat="1" applyFont="1" applyFill="1" applyBorder="1" applyAlignment="1">
      <alignment horizontal="right" vertical="center"/>
    </xf>
    <xf numFmtId="164" fontId="1" fillId="4" borderId="1" xfId="0" applyNumberFormat="1" applyFont="1" applyFill="1" applyBorder="1" applyAlignment="1">
      <alignment horizontal="right" vertical="center"/>
    </xf>
    <xf numFmtId="2" fontId="1" fillId="4" borderId="2" xfId="0" applyNumberFormat="1" applyFont="1" applyFill="1" applyBorder="1" applyAlignment="1">
      <alignment horizontal="right" vertical="center"/>
    </xf>
    <xf numFmtId="164" fontId="1" fillId="4" borderId="13" xfId="0" applyNumberFormat="1" applyFont="1" applyFill="1" applyBorder="1" applyAlignment="1">
      <alignment horizontal="right" vertical="center"/>
    </xf>
    <xf numFmtId="4" fontId="1" fillId="4" borderId="13" xfId="0" applyNumberFormat="1" applyFont="1" applyFill="1" applyBorder="1" applyAlignment="1">
      <alignment vertical="center"/>
    </xf>
    <xf numFmtId="4" fontId="1" fillId="4" borderId="13" xfId="0" applyNumberFormat="1" applyFont="1" applyFill="1" applyBorder="1" applyAlignment="1">
      <alignment vertical="center" wrapText="1"/>
    </xf>
    <xf numFmtId="4" fontId="1" fillId="4" borderId="13" xfId="0" applyNumberFormat="1" applyFont="1" applyFill="1" applyBorder="1" applyAlignment="1">
      <alignment horizontal="center" vertical="center" wrapText="1"/>
    </xf>
    <xf numFmtId="4" fontId="1" fillId="4" borderId="13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4" fontId="2" fillId="0" borderId="23" xfId="0" applyNumberFormat="1" applyFont="1" applyFill="1" applyBorder="1" applyAlignment="1">
      <alignment horizontal="right" vertical="center"/>
    </xf>
    <xf numFmtId="4" fontId="1" fillId="4" borderId="22" xfId="0" applyNumberFormat="1" applyFont="1" applyFill="1" applyBorder="1" applyAlignment="1">
      <alignment vertical="center"/>
    </xf>
    <xf numFmtId="4" fontId="4" fillId="0" borderId="29" xfId="0" applyNumberFormat="1" applyFont="1" applyBorder="1" applyAlignment="1">
      <alignment vertical="center"/>
    </xf>
    <xf numFmtId="4" fontId="1" fillId="0" borderId="32" xfId="0" applyNumberFormat="1" applyFont="1" applyFill="1" applyBorder="1" applyAlignment="1">
      <alignment vertical="center"/>
    </xf>
    <xf numFmtId="0" fontId="1" fillId="0" borderId="0" xfId="0" applyFont="1" applyAlignment="1">
      <alignment horizontal="justify" vertical="center" wrapText="1"/>
    </xf>
    <xf numFmtId="0" fontId="1" fillId="0" borderId="11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5" fillId="4" borderId="11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justify" vertical="center" wrapText="1"/>
    </xf>
    <xf numFmtId="0" fontId="1" fillId="0" borderId="10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10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distributed"/>
    </xf>
    <xf numFmtId="0" fontId="2" fillId="2" borderId="2" xfId="0" applyFont="1" applyFill="1" applyBorder="1" applyAlignment="1">
      <alignment horizontal="left" vertical="distributed"/>
    </xf>
    <xf numFmtId="0" fontId="2" fillId="2" borderId="3" xfId="0" applyFont="1" applyFill="1" applyBorder="1" applyAlignment="1">
      <alignment horizontal="left" vertical="distributed"/>
    </xf>
    <xf numFmtId="0" fontId="1" fillId="0" borderId="3" xfId="0" applyFont="1" applyBorder="1" applyAlignment="1">
      <alignment vertical="center" wrapText="1"/>
    </xf>
    <xf numFmtId="0" fontId="2" fillId="2" borderId="10" xfId="0" applyFont="1" applyFill="1" applyBorder="1" applyAlignment="1">
      <alignment vertical="distributed"/>
    </xf>
    <xf numFmtId="0" fontId="2" fillId="2" borderId="4" xfId="0" applyFont="1" applyFill="1" applyBorder="1" applyAlignment="1">
      <alignment vertical="distributed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0" borderId="0" xfId="0" applyFont="1" applyAlignment="1">
      <alignment horizontal="justify" vertical="center"/>
    </xf>
    <xf numFmtId="0" fontId="1" fillId="0" borderId="30" xfId="0" applyFont="1" applyFill="1" applyBorder="1" applyAlignment="1">
      <alignment horizontal="left" vertical="center" wrapText="1"/>
    </xf>
    <xf numFmtId="0" fontId="1" fillId="0" borderId="25" xfId="0" applyFont="1" applyFill="1" applyBorder="1" applyAlignment="1">
      <alignment horizontal="left" vertical="center" wrapText="1"/>
    </xf>
    <xf numFmtId="0" fontId="1" fillId="0" borderId="31" xfId="0" applyFont="1" applyFill="1" applyBorder="1" applyAlignment="1">
      <alignment horizontal="left" vertical="center" wrapText="1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1" fillId="0" borderId="19" xfId="0" applyFont="1" applyFill="1" applyBorder="1" applyAlignment="1">
      <alignment horizontal="left" vertical="center" wrapText="1"/>
    </xf>
    <xf numFmtId="0" fontId="1" fillId="0" borderId="20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left" vertical="center" wrapText="1"/>
    </xf>
    <xf numFmtId="0" fontId="1" fillId="0" borderId="17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17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5" fillId="4" borderId="24" xfId="0" applyFont="1" applyFill="1" applyBorder="1" applyAlignment="1">
      <alignment horizontal="center" vertical="center"/>
    </xf>
    <xf numFmtId="0" fontId="5" fillId="4" borderId="25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vertical="distributed"/>
    </xf>
    <xf numFmtId="0" fontId="2" fillId="2" borderId="2" xfId="0" applyFont="1" applyFill="1" applyBorder="1" applyAlignment="1">
      <alignment vertical="distributed"/>
    </xf>
    <xf numFmtId="0" fontId="1" fillId="0" borderId="5" xfId="0" applyFont="1" applyBorder="1" applyAlignment="1">
      <alignment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</cellXfs>
  <cellStyles count="3">
    <cellStyle name="Normal" xfId="1" xr:uid="{00000000-0005-0000-0000-000000000000}"/>
    <cellStyle name="Normalno" xfId="0" builtinId="0"/>
    <cellStyle name="Normalno 2" xfId="2" xr:uid="{00000000-0005-0000-0000-000002000000}"/>
  </cellStyles>
  <dxfs count="0"/>
  <tableStyles count="0" defaultTableStyle="TableStyleMedium2" defaultPivotStyle="PivotStyleLight16"/>
  <colors>
    <mruColors>
      <color rgb="FFCC00FF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9"/>
  <sheetViews>
    <sheetView tabSelected="1" view="pageLayout" topLeftCell="A130" zoomScaleNormal="100" workbookViewId="0">
      <selection activeCell="K135" sqref="K135"/>
    </sheetView>
  </sheetViews>
  <sheetFormatPr defaultRowHeight="15" x14ac:dyDescent="0.25"/>
  <cols>
    <col min="1" max="1" width="48.28515625" style="3" customWidth="1"/>
    <col min="2" max="2" width="0.7109375" style="3" hidden="1" customWidth="1"/>
    <col min="3" max="3" width="9" style="3" hidden="1" customWidth="1"/>
    <col min="4" max="4" width="23.5703125" style="3" hidden="1" customWidth="1"/>
    <col min="5" max="5" width="9" style="3" hidden="1" customWidth="1"/>
    <col min="6" max="6" width="16.42578125" style="3" customWidth="1"/>
    <col min="7" max="7" width="16" style="3" customWidth="1"/>
    <col min="8" max="8" width="18.28515625" style="3" customWidth="1"/>
  </cols>
  <sheetData>
    <row r="1" spans="1:8" ht="78" customHeight="1" x14ac:dyDescent="0.25">
      <c r="A1" s="83" t="s">
        <v>108</v>
      </c>
      <c r="B1" s="83"/>
      <c r="C1" s="83"/>
      <c r="D1" s="83"/>
      <c r="E1" s="83"/>
      <c r="F1" s="83"/>
      <c r="G1" s="83"/>
      <c r="H1" s="83"/>
    </row>
    <row r="2" spans="1:8" ht="23.25" customHeight="1" x14ac:dyDescent="0.25">
      <c r="A2" s="117" t="s">
        <v>109</v>
      </c>
      <c r="B2" s="117"/>
      <c r="C2" s="117"/>
      <c r="D2" s="117"/>
      <c r="E2" s="117"/>
      <c r="F2" s="117"/>
      <c r="G2" s="117"/>
      <c r="H2" s="117"/>
    </row>
    <row r="3" spans="1:8" ht="33" customHeight="1" x14ac:dyDescent="0.25">
      <c r="A3" s="118" t="s">
        <v>94</v>
      </c>
      <c r="B3" s="118"/>
      <c r="C3" s="118"/>
      <c r="D3" s="118"/>
      <c r="E3" s="118"/>
      <c r="F3" s="118"/>
      <c r="G3" s="118"/>
      <c r="H3" s="118"/>
    </row>
    <row r="4" spans="1:8" ht="17.25" customHeight="1" x14ac:dyDescent="0.25">
      <c r="A4" s="116" t="s">
        <v>0</v>
      </c>
      <c r="B4" s="116"/>
      <c r="C4" s="116"/>
      <c r="D4" s="116"/>
      <c r="E4" s="116"/>
      <c r="F4" s="116"/>
      <c r="G4" s="116"/>
      <c r="H4" s="116"/>
    </row>
    <row r="5" spans="1:8" ht="95.25" customHeight="1" x14ac:dyDescent="0.25">
      <c r="A5" s="83" t="s">
        <v>110</v>
      </c>
      <c r="B5" s="83"/>
      <c r="C5" s="83"/>
      <c r="D5" s="83"/>
      <c r="E5" s="83"/>
      <c r="F5" s="83"/>
      <c r="G5" s="83"/>
      <c r="H5" s="83"/>
    </row>
    <row r="6" spans="1:8" ht="15" customHeight="1" x14ac:dyDescent="0.25">
      <c r="A6" s="1"/>
      <c r="B6" s="1"/>
      <c r="C6" s="1"/>
      <c r="D6" s="1"/>
      <c r="E6" s="1"/>
      <c r="F6" s="1"/>
      <c r="G6" s="1"/>
    </row>
    <row r="7" spans="1:8" ht="29.25" customHeight="1" x14ac:dyDescent="0.25">
      <c r="A7" s="110" t="s">
        <v>11</v>
      </c>
      <c r="B7" s="111"/>
      <c r="C7" s="111"/>
      <c r="D7" s="111"/>
      <c r="E7" s="20"/>
      <c r="F7" s="20" t="s">
        <v>87</v>
      </c>
      <c r="G7" s="20" t="s">
        <v>88</v>
      </c>
      <c r="H7" s="48" t="s">
        <v>89</v>
      </c>
    </row>
    <row r="8" spans="1:8" ht="26.25" customHeight="1" x14ac:dyDescent="0.25">
      <c r="A8" s="93" t="s">
        <v>18</v>
      </c>
      <c r="B8" s="94"/>
      <c r="C8" s="94"/>
      <c r="D8" s="94"/>
      <c r="E8" s="21"/>
      <c r="F8" s="21"/>
      <c r="G8" s="21"/>
      <c r="H8" s="22"/>
    </row>
    <row r="9" spans="1:8" ht="22.5" customHeight="1" x14ac:dyDescent="0.25">
      <c r="A9" s="9" t="s">
        <v>27</v>
      </c>
      <c r="B9" s="7"/>
      <c r="C9" s="7"/>
      <c r="D9" s="7"/>
      <c r="E9" s="8"/>
      <c r="F9" s="8"/>
      <c r="G9" s="8"/>
      <c r="H9" s="10"/>
    </row>
    <row r="10" spans="1:8" ht="16.5" customHeight="1" x14ac:dyDescent="0.25">
      <c r="A10" s="95" t="s">
        <v>78</v>
      </c>
      <c r="B10" s="96"/>
      <c r="C10" s="96"/>
      <c r="D10" s="96"/>
      <c r="E10" s="97"/>
      <c r="F10" s="11">
        <v>350000</v>
      </c>
      <c r="G10" s="44">
        <f>SUM(H10,-F10)</f>
        <v>450000</v>
      </c>
      <c r="H10" s="45">
        <v>800000</v>
      </c>
    </row>
    <row r="11" spans="1:8" ht="16.5" customHeight="1" x14ac:dyDescent="0.25">
      <c r="A11" s="112" t="s">
        <v>31</v>
      </c>
      <c r="B11" s="113"/>
      <c r="C11" s="113"/>
      <c r="D11" s="113"/>
      <c r="E11" s="30"/>
      <c r="F11" s="31">
        <v>150000</v>
      </c>
      <c r="G11" s="44">
        <f t="shared" ref="G11:G12" si="0">SUM(F11,-H11)</f>
        <v>0</v>
      </c>
      <c r="H11" s="46">
        <v>150000</v>
      </c>
    </row>
    <row r="12" spans="1:8" ht="17.25" customHeight="1" x14ac:dyDescent="0.25">
      <c r="A12" s="88" t="s">
        <v>32</v>
      </c>
      <c r="B12" s="89"/>
      <c r="C12" s="89"/>
      <c r="D12" s="89"/>
      <c r="E12" s="90"/>
      <c r="F12" s="13">
        <v>100000</v>
      </c>
      <c r="G12" s="44">
        <f t="shared" si="0"/>
        <v>0</v>
      </c>
      <c r="H12" s="47">
        <v>100000</v>
      </c>
    </row>
    <row r="13" spans="1:8" ht="18" customHeight="1" x14ac:dyDescent="0.25">
      <c r="A13" s="91" t="s">
        <v>13</v>
      </c>
      <c r="B13" s="92"/>
      <c r="C13" s="92"/>
      <c r="D13" s="92"/>
      <c r="E13" s="72"/>
      <c r="F13" s="71">
        <f>SUM(F10:F12)</f>
        <v>600000</v>
      </c>
      <c r="G13" s="47">
        <f>SUM(G10:G12)</f>
        <v>450000</v>
      </c>
      <c r="H13" s="47">
        <f>SUM(H10:H12)</f>
        <v>1050000</v>
      </c>
    </row>
    <row r="14" spans="1:8" s="6" customFormat="1" ht="5.25" customHeight="1" x14ac:dyDescent="0.25">
      <c r="A14" s="5"/>
      <c r="B14" s="5"/>
      <c r="C14" s="5"/>
      <c r="D14" s="5"/>
      <c r="E14" s="55"/>
      <c r="F14" s="56"/>
      <c r="G14" s="26"/>
      <c r="H14" s="26"/>
    </row>
    <row r="15" spans="1:8" ht="23.25" customHeight="1" x14ac:dyDescent="0.25">
      <c r="A15" s="104" t="s">
        <v>19</v>
      </c>
      <c r="B15" s="105"/>
      <c r="C15" s="105"/>
      <c r="D15" s="105"/>
      <c r="E15" s="105"/>
      <c r="F15" s="105"/>
      <c r="G15" s="105"/>
      <c r="H15" s="106"/>
    </row>
    <row r="16" spans="1:8" s="6" customFormat="1" ht="18.75" customHeight="1" x14ac:dyDescent="0.25">
      <c r="A16" s="9" t="s">
        <v>27</v>
      </c>
      <c r="B16" s="7"/>
      <c r="C16" s="7"/>
      <c r="D16" s="7"/>
      <c r="E16" s="8"/>
      <c r="F16" s="8"/>
      <c r="G16" s="8"/>
      <c r="H16" s="10"/>
    </row>
    <row r="17" spans="1:8" s="6" customFormat="1" ht="18.75" customHeight="1" x14ac:dyDescent="0.25">
      <c r="A17" s="9" t="s">
        <v>84</v>
      </c>
      <c r="B17" s="28"/>
      <c r="C17" s="28"/>
      <c r="D17" s="28"/>
      <c r="E17" s="29"/>
      <c r="F17" s="29"/>
      <c r="G17" s="29"/>
      <c r="H17" s="10"/>
    </row>
    <row r="18" spans="1:8" ht="16.5" customHeight="1" x14ac:dyDescent="0.25">
      <c r="A18" s="98" t="s">
        <v>33</v>
      </c>
      <c r="B18" s="99"/>
      <c r="C18" s="99"/>
      <c r="D18" s="99"/>
      <c r="E18" s="99"/>
      <c r="F18" s="14">
        <v>200000</v>
      </c>
      <c r="G18" s="44">
        <v>80000</v>
      </c>
      <c r="H18" s="49">
        <f>SUM(F18:G18)</f>
        <v>280000</v>
      </c>
    </row>
    <row r="19" spans="1:8" s="6" customFormat="1" ht="16.5" customHeight="1" x14ac:dyDescent="0.25">
      <c r="A19" s="102" t="s">
        <v>30</v>
      </c>
      <c r="B19" s="103"/>
      <c r="C19" s="103"/>
      <c r="D19" s="103"/>
      <c r="E19" s="27"/>
      <c r="F19" s="15">
        <v>180000</v>
      </c>
      <c r="G19" s="44">
        <v>100000</v>
      </c>
      <c r="H19" s="49">
        <f>SUM(F19:G19)</f>
        <v>280000</v>
      </c>
    </row>
    <row r="20" spans="1:8" ht="16.5" customHeight="1" x14ac:dyDescent="0.25">
      <c r="A20" s="100" t="s">
        <v>34</v>
      </c>
      <c r="B20" s="101"/>
      <c r="C20" s="101"/>
      <c r="D20" s="101"/>
      <c r="E20" s="101"/>
      <c r="F20" s="16">
        <v>400000</v>
      </c>
      <c r="G20" s="44">
        <v>100000</v>
      </c>
      <c r="H20" s="49">
        <f>SUM(F20:G20)</f>
        <v>500000</v>
      </c>
    </row>
    <row r="21" spans="1:8" ht="16.5" customHeight="1" x14ac:dyDescent="0.25">
      <c r="A21" s="100" t="s">
        <v>35</v>
      </c>
      <c r="B21" s="101"/>
      <c r="C21" s="101"/>
      <c r="D21" s="101"/>
      <c r="E21" s="101"/>
      <c r="F21" s="16">
        <v>700000</v>
      </c>
      <c r="G21" s="44">
        <v>0</v>
      </c>
      <c r="H21" s="49">
        <f t="shared" ref="H21:H24" si="1">SUM(F21:G21)</f>
        <v>700000</v>
      </c>
    </row>
    <row r="22" spans="1:8" ht="20.25" customHeight="1" x14ac:dyDescent="0.25">
      <c r="A22" s="88" t="s">
        <v>36</v>
      </c>
      <c r="B22" s="89"/>
      <c r="C22" s="89"/>
      <c r="D22" s="89"/>
      <c r="E22" s="89"/>
      <c r="F22" s="16">
        <v>25000</v>
      </c>
      <c r="G22" s="44">
        <v>0</v>
      </c>
      <c r="H22" s="49">
        <f t="shared" si="1"/>
        <v>25000</v>
      </c>
    </row>
    <row r="23" spans="1:8" ht="18.75" customHeight="1" x14ac:dyDescent="0.25">
      <c r="A23" s="88" t="s">
        <v>37</v>
      </c>
      <c r="B23" s="89"/>
      <c r="C23" s="89"/>
      <c r="D23" s="89"/>
      <c r="E23" s="89"/>
      <c r="F23" s="16">
        <v>300000</v>
      </c>
      <c r="G23" s="44">
        <v>0</v>
      </c>
      <c r="H23" s="49">
        <f t="shared" si="1"/>
        <v>300000</v>
      </c>
    </row>
    <row r="24" spans="1:8" s="6" customFormat="1" ht="18.75" customHeight="1" x14ac:dyDescent="0.25">
      <c r="A24" s="100" t="s">
        <v>38</v>
      </c>
      <c r="B24" s="101"/>
      <c r="C24" s="101"/>
      <c r="D24" s="101"/>
      <c r="E24" s="101"/>
      <c r="F24" s="16">
        <v>80000</v>
      </c>
      <c r="G24" s="44">
        <v>0</v>
      </c>
      <c r="H24" s="49">
        <f t="shared" si="1"/>
        <v>80000</v>
      </c>
    </row>
    <row r="25" spans="1:8" s="6" customFormat="1" ht="18.75" customHeight="1" x14ac:dyDescent="0.25">
      <c r="A25" s="122" t="s">
        <v>77</v>
      </c>
      <c r="B25" s="123"/>
      <c r="C25" s="123"/>
      <c r="D25" s="123"/>
      <c r="E25" s="32"/>
      <c r="F25" s="33">
        <v>100000</v>
      </c>
      <c r="G25" s="44">
        <v>0</v>
      </c>
      <c r="H25" s="49">
        <f>SUM(F25:G25)</f>
        <v>100000</v>
      </c>
    </row>
    <row r="26" spans="1:8" ht="19.5" customHeight="1" x14ac:dyDescent="0.25">
      <c r="A26" s="86" t="s">
        <v>14</v>
      </c>
      <c r="B26" s="87"/>
      <c r="C26" s="87"/>
      <c r="D26" s="87"/>
      <c r="E26" s="69" t="e">
        <f>SUM(#REF!)</f>
        <v>#REF!</v>
      </c>
      <c r="F26" s="73">
        <f>SUM(F18:F25)</f>
        <v>1985000</v>
      </c>
      <c r="G26" s="46">
        <f>SUM(G18:G25)</f>
        <v>280000</v>
      </c>
      <c r="H26" s="46">
        <f>SUM(H18:H25)</f>
        <v>2265000</v>
      </c>
    </row>
    <row r="27" spans="1:8" s="6" customFormat="1" ht="3.75" customHeight="1" x14ac:dyDescent="0.25">
      <c r="A27" s="41"/>
      <c r="B27" s="41"/>
      <c r="C27" s="41"/>
      <c r="D27" s="41"/>
      <c r="E27" s="54"/>
      <c r="F27" s="53"/>
      <c r="G27" s="54"/>
      <c r="H27" s="54"/>
    </row>
    <row r="28" spans="1:8" ht="18.75" customHeight="1" x14ac:dyDescent="0.25">
      <c r="A28" s="108" t="s">
        <v>20</v>
      </c>
      <c r="B28" s="109"/>
      <c r="C28" s="109"/>
      <c r="D28" s="109"/>
      <c r="E28" s="57"/>
      <c r="F28" s="57"/>
      <c r="G28" s="57"/>
      <c r="H28" s="58"/>
    </row>
    <row r="29" spans="1:8" s="6" customFormat="1" ht="24.75" customHeight="1" x14ac:dyDescent="0.25">
      <c r="A29" s="9" t="s">
        <v>27</v>
      </c>
      <c r="B29" s="7"/>
      <c r="C29" s="7"/>
      <c r="D29" s="7"/>
      <c r="E29" s="8"/>
      <c r="F29" s="8"/>
      <c r="G29" s="8"/>
      <c r="H29" s="10"/>
    </row>
    <row r="30" spans="1:8" s="6" customFormat="1" ht="24.75" customHeight="1" x14ac:dyDescent="0.25">
      <c r="A30" s="146" t="s">
        <v>92</v>
      </c>
      <c r="B30" s="147"/>
      <c r="C30" s="147"/>
      <c r="D30" s="147"/>
      <c r="E30" s="147"/>
      <c r="F30" s="147"/>
      <c r="G30" s="147"/>
      <c r="H30" s="50"/>
    </row>
    <row r="31" spans="1:8" ht="20.25" customHeight="1" x14ac:dyDescent="0.25">
      <c r="A31" s="88" t="s">
        <v>39</v>
      </c>
      <c r="B31" s="89"/>
      <c r="C31" s="89"/>
      <c r="D31" s="89"/>
      <c r="E31" s="90"/>
      <c r="F31" s="11">
        <v>350000</v>
      </c>
      <c r="G31" s="44">
        <v>0</v>
      </c>
      <c r="H31" s="46">
        <f>SUM(F31:G31)</f>
        <v>350000</v>
      </c>
    </row>
    <row r="32" spans="1:8" ht="21" customHeight="1" x14ac:dyDescent="0.25">
      <c r="A32" s="88" t="s">
        <v>40</v>
      </c>
      <c r="B32" s="89"/>
      <c r="C32" s="89"/>
      <c r="D32" s="89"/>
      <c r="E32" s="90"/>
      <c r="F32" s="12">
        <v>200000</v>
      </c>
      <c r="G32" s="44">
        <v>0</v>
      </c>
      <c r="H32" s="46">
        <f>SUM(F32:G32)</f>
        <v>200000</v>
      </c>
    </row>
    <row r="33" spans="1:8" ht="24.75" customHeight="1" x14ac:dyDescent="0.25">
      <c r="A33" s="88" t="s">
        <v>41</v>
      </c>
      <c r="B33" s="89"/>
      <c r="C33" s="89"/>
      <c r="D33" s="89"/>
      <c r="E33" s="90"/>
      <c r="F33" s="12">
        <v>2000000</v>
      </c>
      <c r="G33" s="44">
        <v>0</v>
      </c>
      <c r="H33" s="46">
        <f>SUM(F33:G33)</f>
        <v>2000000</v>
      </c>
    </row>
    <row r="34" spans="1:8" s="6" customFormat="1" ht="20.25" customHeight="1" x14ac:dyDescent="0.25">
      <c r="A34" s="91" t="s">
        <v>15</v>
      </c>
      <c r="B34" s="92"/>
      <c r="C34" s="92"/>
      <c r="D34" s="92"/>
      <c r="E34" s="70" t="e">
        <f>SUM(#REF!)</f>
        <v>#REF!</v>
      </c>
      <c r="F34" s="71">
        <f>SUM(F31:F33)</f>
        <v>2550000</v>
      </c>
      <c r="G34" s="71">
        <f>SUM(G31:G33)</f>
        <v>0</v>
      </c>
      <c r="H34" s="47">
        <f>SUM(H31:H33)</f>
        <v>2550000</v>
      </c>
    </row>
    <row r="35" spans="1:8" s="6" customFormat="1" ht="6.75" customHeight="1" x14ac:dyDescent="0.25">
      <c r="A35" s="59"/>
      <c r="B35" s="59"/>
      <c r="C35" s="59"/>
      <c r="D35" s="59"/>
      <c r="E35" s="26"/>
      <c r="F35" s="56"/>
      <c r="G35" s="56"/>
      <c r="H35" s="26"/>
    </row>
    <row r="36" spans="1:8" s="6" customFormat="1" ht="20.25" customHeight="1" x14ac:dyDescent="0.25">
      <c r="A36" s="143" t="s">
        <v>28</v>
      </c>
      <c r="B36" s="144"/>
      <c r="C36" s="144"/>
      <c r="D36" s="144"/>
      <c r="E36" s="17"/>
      <c r="F36" s="17"/>
      <c r="G36" s="17"/>
      <c r="H36" s="18"/>
    </row>
    <row r="37" spans="1:8" s="6" customFormat="1" ht="17.25" customHeight="1" x14ac:dyDescent="0.25">
      <c r="A37" s="9" t="s">
        <v>74</v>
      </c>
      <c r="B37" s="7"/>
      <c r="C37" s="7"/>
      <c r="D37" s="7"/>
      <c r="E37" s="8"/>
      <c r="F37" s="8"/>
      <c r="G37" s="8"/>
      <c r="H37" s="10"/>
    </row>
    <row r="38" spans="1:8" ht="19.5" customHeight="1" x14ac:dyDescent="0.25">
      <c r="A38" s="88" t="s">
        <v>42</v>
      </c>
      <c r="B38" s="89"/>
      <c r="C38" s="89"/>
      <c r="D38" s="89"/>
      <c r="E38" s="90"/>
      <c r="F38" s="12">
        <v>200000</v>
      </c>
      <c r="G38" s="44">
        <v>0</v>
      </c>
      <c r="H38" s="46">
        <f t="shared" ref="H38:H42" si="2">SUM(F38:G38)</f>
        <v>200000</v>
      </c>
    </row>
    <row r="39" spans="1:8" s="6" customFormat="1" ht="18" customHeight="1" x14ac:dyDescent="0.25">
      <c r="A39" s="34" t="s">
        <v>43</v>
      </c>
      <c r="B39" s="35"/>
      <c r="C39" s="35"/>
      <c r="D39" s="35"/>
      <c r="E39" s="36"/>
      <c r="F39" s="31">
        <v>50000</v>
      </c>
      <c r="G39" s="44">
        <v>0</v>
      </c>
      <c r="H39" s="46">
        <f t="shared" si="2"/>
        <v>50000</v>
      </c>
    </row>
    <row r="40" spans="1:8" s="6" customFormat="1" ht="18" customHeight="1" x14ac:dyDescent="0.25">
      <c r="A40" s="34" t="s">
        <v>98</v>
      </c>
      <c r="B40" s="35"/>
      <c r="C40" s="35"/>
      <c r="D40" s="35"/>
      <c r="E40" s="36"/>
      <c r="F40" s="12">
        <v>120000</v>
      </c>
      <c r="G40" s="44">
        <v>100000</v>
      </c>
      <c r="H40" s="46">
        <f t="shared" si="2"/>
        <v>220000</v>
      </c>
    </row>
    <row r="41" spans="1:8" s="6" customFormat="1" ht="30.75" customHeight="1" x14ac:dyDescent="0.25">
      <c r="A41" s="51" t="s">
        <v>99</v>
      </c>
      <c r="B41" s="35"/>
      <c r="C41" s="35"/>
      <c r="D41" s="35"/>
      <c r="E41" s="36"/>
      <c r="F41" s="12">
        <v>100000</v>
      </c>
      <c r="G41" s="44">
        <v>0</v>
      </c>
      <c r="H41" s="46">
        <f t="shared" si="2"/>
        <v>100000</v>
      </c>
    </row>
    <row r="42" spans="1:8" s="6" customFormat="1" ht="31.5" customHeight="1" x14ac:dyDescent="0.25">
      <c r="A42" s="51" t="s">
        <v>100</v>
      </c>
      <c r="B42" s="35"/>
      <c r="C42" s="35"/>
      <c r="D42" s="35"/>
      <c r="E42" s="36"/>
      <c r="F42" s="13">
        <v>35000</v>
      </c>
      <c r="G42" s="44">
        <v>0</v>
      </c>
      <c r="H42" s="46">
        <f t="shared" si="2"/>
        <v>35000</v>
      </c>
    </row>
    <row r="43" spans="1:8" ht="19.5" customHeight="1" x14ac:dyDescent="0.25">
      <c r="A43" s="86" t="s">
        <v>29</v>
      </c>
      <c r="B43" s="87"/>
      <c r="C43" s="87"/>
      <c r="D43" s="87"/>
      <c r="E43" s="142"/>
      <c r="F43" s="74">
        <f>SUM(F38:F42)</f>
        <v>505000</v>
      </c>
      <c r="G43" s="74">
        <f>SUM(G38:G42)</f>
        <v>100000</v>
      </c>
      <c r="H43" s="46">
        <f>SUM(H38:H42)</f>
        <v>605000</v>
      </c>
    </row>
    <row r="44" spans="1:8" s="6" customFormat="1" ht="4.5" customHeight="1" x14ac:dyDescent="0.25">
      <c r="A44" s="42"/>
      <c r="B44" s="42"/>
      <c r="C44" s="42"/>
      <c r="D44" s="42"/>
      <c r="E44" s="42"/>
      <c r="F44" s="52"/>
      <c r="G44" s="52"/>
      <c r="H44" s="54"/>
    </row>
    <row r="45" spans="1:8" ht="23.25" customHeight="1" x14ac:dyDescent="0.25">
      <c r="A45" s="60" t="s">
        <v>21</v>
      </c>
      <c r="B45" s="61"/>
      <c r="C45" s="61"/>
      <c r="D45" s="61"/>
      <c r="E45" s="57"/>
      <c r="F45" s="57"/>
      <c r="G45" s="57"/>
      <c r="H45" s="58"/>
    </row>
    <row r="46" spans="1:8" s="6" customFormat="1" ht="23.25" customHeight="1" x14ac:dyDescent="0.25">
      <c r="A46" s="9" t="s">
        <v>27</v>
      </c>
      <c r="B46" s="7"/>
      <c r="C46" s="7"/>
      <c r="D46" s="7"/>
      <c r="E46" s="8"/>
      <c r="F46" s="8"/>
      <c r="G46" s="8"/>
      <c r="H46" s="10"/>
    </row>
    <row r="47" spans="1:8" ht="19.5" customHeight="1" x14ac:dyDescent="0.25">
      <c r="A47" s="88" t="s">
        <v>44</v>
      </c>
      <c r="B47" s="89"/>
      <c r="C47" s="89"/>
      <c r="D47" s="89"/>
      <c r="E47" s="90"/>
      <c r="F47" s="13">
        <v>80000</v>
      </c>
      <c r="G47" s="44">
        <v>0</v>
      </c>
      <c r="H47" s="46">
        <f t="shared" ref="H47:H49" si="3">SUM(F47:G47)</f>
        <v>80000</v>
      </c>
    </row>
    <row r="48" spans="1:8" ht="20.25" customHeight="1" x14ac:dyDescent="0.25">
      <c r="A48" s="100" t="s">
        <v>45</v>
      </c>
      <c r="B48" s="101"/>
      <c r="C48" s="101"/>
      <c r="D48" s="101"/>
      <c r="E48" s="107"/>
      <c r="F48" s="13">
        <v>400000</v>
      </c>
      <c r="G48" s="44">
        <v>100000</v>
      </c>
      <c r="H48" s="46">
        <f t="shared" si="3"/>
        <v>500000</v>
      </c>
    </row>
    <row r="49" spans="1:8" ht="22.5" customHeight="1" x14ac:dyDescent="0.25">
      <c r="A49" s="100" t="s">
        <v>95</v>
      </c>
      <c r="B49" s="101"/>
      <c r="C49" s="101"/>
      <c r="D49" s="101"/>
      <c r="E49" s="107"/>
      <c r="F49" s="12">
        <v>60000</v>
      </c>
      <c r="G49" s="44">
        <v>10000</v>
      </c>
      <c r="H49" s="46">
        <f t="shared" si="3"/>
        <v>70000</v>
      </c>
    </row>
    <row r="50" spans="1:8" ht="21.75" customHeight="1" x14ac:dyDescent="0.25">
      <c r="A50" s="119" t="s">
        <v>16</v>
      </c>
      <c r="B50" s="120"/>
      <c r="C50" s="120"/>
      <c r="D50" s="120"/>
      <c r="E50" s="121"/>
      <c r="F50" s="75">
        <f>SUM(F47:F49)</f>
        <v>540000</v>
      </c>
      <c r="G50" s="75">
        <f>SUM(G47:G49)</f>
        <v>110000</v>
      </c>
      <c r="H50" s="46">
        <f>SUM(H47:H49)</f>
        <v>650000</v>
      </c>
    </row>
    <row r="51" spans="1:8" s="6" customFormat="1" ht="5.25" customHeight="1" x14ac:dyDescent="0.25">
      <c r="A51" s="43"/>
      <c r="B51" s="43"/>
      <c r="C51" s="43"/>
      <c r="D51" s="43"/>
      <c r="E51" s="43"/>
      <c r="F51" s="62"/>
      <c r="G51" s="62"/>
      <c r="H51" s="54"/>
    </row>
    <row r="52" spans="1:8" ht="24.75" customHeight="1" x14ac:dyDescent="0.25">
      <c r="A52" s="63" t="s">
        <v>22</v>
      </c>
      <c r="B52" s="64"/>
      <c r="C52" s="64"/>
      <c r="D52" s="64"/>
      <c r="E52" s="65"/>
      <c r="F52" s="65"/>
      <c r="G52" s="65"/>
      <c r="H52" s="58"/>
    </row>
    <row r="53" spans="1:8" s="6" customFormat="1" ht="21" customHeight="1" x14ac:dyDescent="0.25">
      <c r="A53" s="9" t="s">
        <v>27</v>
      </c>
      <c r="B53" s="7"/>
      <c r="C53" s="7"/>
      <c r="D53" s="7"/>
      <c r="E53" s="8"/>
      <c r="F53" s="8"/>
      <c r="G53" s="8"/>
      <c r="H53" s="10"/>
    </row>
    <row r="54" spans="1:8" ht="21" customHeight="1" x14ac:dyDescent="0.25">
      <c r="A54" s="88" t="s">
        <v>47</v>
      </c>
      <c r="B54" s="89"/>
      <c r="C54" s="89"/>
      <c r="D54" s="89"/>
      <c r="E54" s="90"/>
      <c r="F54" s="11">
        <v>20000</v>
      </c>
      <c r="G54" s="44">
        <v>4000</v>
      </c>
      <c r="H54" s="46">
        <f t="shared" ref="H54:H55" si="4">SUM(F54:G54)</f>
        <v>24000</v>
      </c>
    </row>
    <row r="55" spans="1:8" ht="19.5" customHeight="1" x14ac:dyDescent="0.25">
      <c r="A55" s="88" t="s">
        <v>48</v>
      </c>
      <c r="B55" s="89"/>
      <c r="C55" s="89"/>
      <c r="D55" s="89"/>
      <c r="E55" s="90"/>
      <c r="F55" s="12">
        <v>250000</v>
      </c>
      <c r="G55" s="44">
        <v>0</v>
      </c>
      <c r="H55" s="46">
        <f t="shared" si="4"/>
        <v>250000</v>
      </c>
    </row>
    <row r="56" spans="1:8" ht="22.5" customHeight="1" x14ac:dyDescent="0.25">
      <c r="A56" s="86" t="s">
        <v>17</v>
      </c>
      <c r="B56" s="87"/>
      <c r="C56" s="87"/>
      <c r="D56" s="87"/>
      <c r="E56" s="142"/>
      <c r="F56" s="75">
        <f>SUM(F53:F55)</f>
        <v>270000</v>
      </c>
      <c r="G56" s="75">
        <f>SUM(G53:G55)</f>
        <v>4000</v>
      </c>
      <c r="H56" s="46">
        <f>SUM(H54:H55)</f>
        <v>274000</v>
      </c>
    </row>
    <row r="57" spans="1:8" s="6" customFormat="1" ht="5.25" customHeight="1" x14ac:dyDescent="0.25">
      <c r="A57" s="42"/>
      <c r="B57" s="42"/>
      <c r="C57" s="42"/>
      <c r="D57" s="42"/>
      <c r="E57" s="42"/>
      <c r="F57" s="62"/>
      <c r="G57" s="62"/>
      <c r="H57" s="54"/>
    </row>
    <row r="58" spans="1:8" ht="25.5" customHeight="1" x14ac:dyDescent="0.25">
      <c r="A58" s="60" t="s">
        <v>23</v>
      </c>
      <c r="B58" s="61"/>
      <c r="C58" s="61"/>
      <c r="D58" s="61"/>
      <c r="E58" s="57"/>
      <c r="F58" s="57"/>
      <c r="G58" s="57"/>
      <c r="H58" s="58"/>
    </row>
    <row r="59" spans="1:8" s="6" customFormat="1" ht="24.75" customHeight="1" x14ac:dyDescent="0.25">
      <c r="A59" s="9" t="s">
        <v>27</v>
      </c>
      <c r="B59" s="7"/>
      <c r="C59" s="7"/>
      <c r="D59" s="7"/>
      <c r="E59" s="8"/>
      <c r="F59" s="8"/>
      <c r="G59" s="8"/>
      <c r="H59" s="10"/>
    </row>
    <row r="60" spans="1:8" ht="35.25" customHeight="1" x14ac:dyDescent="0.25">
      <c r="A60" s="100" t="s">
        <v>49</v>
      </c>
      <c r="B60" s="101"/>
      <c r="C60" s="101"/>
      <c r="D60" s="101"/>
      <c r="E60" s="107"/>
      <c r="F60" s="12">
        <v>10000</v>
      </c>
      <c r="G60" s="44">
        <v>0</v>
      </c>
      <c r="H60" s="46">
        <f t="shared" ref="H60:H78" si="5">SUM(F60:G60)</f>
        <v>10000</v>
      </c>
    </row>
    <row r="61" spans="1:8" ht="33" customHeight="1" x14ac:dyDescent="0.25">
      <c r="A61" s="100" t="s">
        <v>50</v>
      </c>
      <c r="B61" s="101"/>
      <c r="C61" s="101"/>
      <c r="D61" s="101"/>
      <c r="E61" s="107"/>
      <c r="F61" s="12">
        <v>15000</v>
      </c>
      <c r="G61" s="44">
        <v>0</v>
      </c>
      <c r="H61" s="46">
        <f t="shared" si="5"/>
        <v>15000</v>
      </c>
    </row>
    <row r="62" spans="1:8" ht="30.75" customHeight="1" x14ac:dyDescent="0.25">
      <c r="A62" s="100" t="s">
        <v>51</v>
      </c>
      <c r="B62" s="101"/>
      <c r="C62" s="101"/>
      <c r="D62" s="101"/>
      <c r="E62" s="107"/>
      <c r="F62" s="12">
        <v>10000</v>
      </c>
      <c r="G62" s="44">
        <v>0</v>
      </c>
      <c r="H62" s="46">
        <f t="shared" si="5"/>
        <v>10000</v>
      </c>
    </row>
    <row r="63" spans="1:8" ht="32.25" customHeight="1" x14ac:dyDescent="0.25">
      <c r="A63" s="100" t="s">
        <v>52</v>
      </c>
      <c r="B63" s="101"/>
      <c r="C63" s="101"/>
      <c r="D63" s="101"/>
      <c r="E63" s="107"/>
      <c r="F63" s="12">
        <v>10000</v>
      </c>
      <c r="G63" s="44">
        <v>0</v>
      </c>
      <c r="H63" s="46">
        <f t="shared" si="5"/>
        <v>10000</v>
      </c>
    </row>
    <row r="64" spans="1:8" ht="36.75" customHeight="1" x14ac:dyDescent="0.25">
      <c r="A64" s="100" t="s">
        <v>53</v>
      </c>
      <c r="B64" s="101"/>
      <c r="C64" s="101"/>
      <c r="D64" s="101"/>
      <c r="E64" s="107"/>
      <c r="F64" s="12">
        <v>10000</v>
      </c>
      <c r="G64" s="44">
        <v>0</v>
      </c>
      <c r="H64" s="46">
        <f t="shared" si="5"/>
        <v>10000</v>
      </c>
    </row>
    <row r="65" spans="1:8" ht="33" customHeight="1" x14ac:dyDescent="0.25">
      <c r="A65" s="100" t="s">
        <v>54</v>
      </c>
      <c r="B65" s="101"/>
      <c r="C65" s="101"/>
      <c r="D65" s="101"/>
      <c r="E65" s="107"/>
      <c r="F65" s="12">
        <v>15000</v>
      </c>
      <c r="G65" s="44">
        <v>0</v>
      </c>
      <c r="H65" s="46">
        <f t="shared" si="5"/>
        <v>15000</v>
      </c>
    </row>
    <row r="66" spans="1:8" ht="36" customHeight="1" x14ac:dyDescent="0.25">
      <c r="A66" s="100" t="s">
        <v>55</v>
      </c>
      <c r="B66" s="101"/>
      <c r="C66" s="101"/>
      <c r="D66" s="101"/>
      <c r="E66" s="107"/>
      <c r="F66" s="12">
        <v>10000</v>
      </c>
      <c r="G66" s="44">
        <v>2500</v>
      </c>
      <c r="H66" s="46">
        <f t="shared" si="5"/>
        <v>12500</v>
      </c>
    </row>
    <row r="67" spans="1:8" ht="30" customHeight="1" x14ac:dyDescent="0.25">
      <c r="A67" s="100" t="s">
        <v>56</v>
      </c>
      <c r="B67" s="101"/>
      <c r="C67" s="101"/>
      <c r="D67" s="101"/>
      <c r="E67" s="107"/>
      <c r="F67" s="12">
        <v>10000</v>
      </c>
      <c r="G67" s="44">
        <v>0</v>
      </c>
      <c r="H67" s="46">
        <f t="shared" si="5"/>
        <v>10000</v>
      </c>
    </row>
    <row r="68" spans="1:8" ht="34.5" customHeight="1" x14ac:dyDescent="0.25">
      <c r="A68" s="100" t="s">
        <v>57</v>
      </c>
      <c r="B68" s="101"/>
      <c r="C68" s="101"/>
      <c r="D68" s="101"/>
      <c r="E68" s="107"/>
      <c r="F68" s="13">
        <v>15000</v>
      </c>
      <c r="G68" s="66">
        <v>0</v>
      </c>
      <c r="H68" s="47">
        <f t="shared" si="5"/>
        <v>15000</v>
      </c>
    </row>
    <row r="69" spans="1:8" ht="29.25" customHeight="1" x14ac:dyDescent="0.25">
      <c r="A69" s="100" t="s">
        <v>58</v>
      </c>
      <c r="B69" s="101"/>
      <c r="C69" s="101"/>
      <c r="D69" s="101"/>
      <c r="E69" s="107"/>
      <c r="F69" s="12">
        <v>5000</v>
      </c>
      <c r="G69" s="44">
        <v>0</v>
      </c>
      <c r="H69" s="46">
        <f t="shared" si="5"/>
        <v>5000</v>
      </c>
    </row>
    <row r="70" spans="1:8" ht="27" customHeight="1" x14ac:dyDescent="0.25">
      <c r="A70" s="100" t="s">
        <v>59</v>
      </c>
      <c r="B70" s="101"/>
      <c r="C70" s="101"/>
      <c r="D70" s="101"/>
      <c r="E70" s="107"/>
      <c r="F70" s="12">
        <v>5000</v>
      </c>
      <c r="G70" s="44">
        <v>0</v>
      </c>
      <c r="H70" s="46">
        <f t="shared" si="5"/>
        <v>5000</v>
      </c>
    </row>
    <row r="71" spans="1:8" ht="29.25" customHeight="1" x14ac:dyDescent="0.25">
      <c r="A71" s="100" t="s">
        <v>60</v>
      </c>
      <c r="B71" s="101"/>
      <c r="C71" s="101"/>
      <c r="D71" s="101"/>
      <c r="E71" s="107"/>
      <c r="F71" s="12">
        <v>10000</v>
      </c>
      <c r="G71" s="44">
        <v>0</v>
      </c>
      <c r="H71" s="46">
        <f t="shared" si="5"/>
        <v>10000</v>
      </c>
    </row>
    <row r="72" spans="1:8" ht="32.25" customHeight="1" x14ac:dyDescent="0.25">
      <c r="A72" s="100" t="s">
        <v>61</v>
      </c>
      <c r="B72" s="101"/>
      <c r="C72" s="101"/>
      <c r="D72" s="101"/>
      <c r="E72" s="107"/>
      <c r="F72" s="12">
        <v>5000</v>
      </c>
      <c r="G72" s="44">
        <v>0</v>
      </c>
      <c r="H72" s="46">
        <f t="shared" si="5"/>
        <v>5000</v>
      </c>
    </row>
    <row r="73" spans="1:8" ht="32.25" customHeight="1" x14ac:dyDescent="0.25">
      <c r="A73" s="100" t="s">
        <v>62</v>
      </c>
      <c r="B73" s="101"/>
      <c r="C73" s="101"/>
      <c r="D73" s="101"/>
      <c r="E73" s="107"/>
      <c r="F73" s="12">
        <v>10000</v>
      </c>
      <c r="G73" s="14">
        <v>0</v>
      </c>
      <c r="H73" s="46">
        <f t="shared" si="5"/>
        <v>10000</v>
      </c>
    </row>
    <row r="74" spans="1:8" ht="30.75" customHeight="1" x14ac:dyDescent="0.25">
      <c r="A74" s="100" t="s">
        <v>63</v>
      </c>
      <c r="B74" s="101"/>
      <c r="C74" s="101"/>
      <c r="D74" s="101"/>
      <c r="E74" s="107"/>
      <c r="F74" s="12">
        <v>15000</v>
      </c>
      <c r="G74" s="44">
        <v>0</v>
      </c>
      <c r="H74" s="46">
        <f t="shared" si="5"/>
        <v>15000</v>
      </c>
    </row>
    <row r="75" spans="1:8" ht="29.25" customHeight="1" x14ac:dyDescent="0.25">
      <c r="A75" s="100" t="s">
        <v>64</v>
      </c>
      <c r="B75" s="101"/>
      <c r="C75" s="101"/>
      <c r="D75" s="101"/>
      <c r="E75" s="107"/>
      <c r="F75" s="12">
        <v>15000</v>
      </c>
      <c r="G75" s="44">
        <v>0</v>
      </c>
      <c r="H75" s="46">
        <f t="shared" si="5"/>
        <v>15000</v>
      </c>
    </row>
    <row r="76" spans="1:8" ht="27.75" customHeight="1" x14ac:dyDescent="0.25">
      <c r="A76" s="100" t="s">
        <v>65</v>
      </c>
      <c r="B76" s="101"/>
      <c r="C76" s="101"/>
      <c r="D76" s="101"/>
      <c r="E76" s="107"/>
      <c r="F76" s="13">
        <v>15000</v>
      </c>
      <c r="G76" s="44">
        <v>0</v>
      </c>
      <c r="H76" s="46">
        <f t="shared" si="5"/>
        <v>15000</v>
      </c>
    </row>
    <row r="77" spans="1:8" ht="29.25" customHeight="1" x14ac:dyDescent="0.25">
      <c r="A77" s="98" t="s">
        <v>66</v>
      </c>
      <c r="B77" s="99"/>
      <c r="C77" s="99"/>
      <c r="D77" s="99"/>
      <c r="E77" s="145"/>
      <c r="F77" s="11">
        <v>15000</v>
      </c>
      <c r="G77" s="44">
        <v>0</v>
      </c>
      <c r="H77" s="46">
        <f t="shared" si="5"/>
        <v>15000</v>
      </c>
    </row>
    <row r="78" spans="1:8" ht="34.5" customHeight="1" x14ac:dyDescent="0.25">
      <c r="A78" s="100" t="s">
        <v>67</v>
      </c>
      <c r="B78" s="101"/>
      <c r="C78" s="101"/>
      <c r="D78" s="101"/>
      <c r="E78" s="107"/>
      <c r="F78" s="12">
        <v>10000</v>
      </c>
      <c r="G78" s="44">
        <v>0</v>
      </c>
      <c r="H78" s="46">
        <f t="shared" si="5"/>
        <v>10000</v>
      </c>
    </row>
    <row r="79" spans="1:8" ht="26.25" customHeight="1" x14ac:dyDescent="0.25">
      <c r="A79" s="119" t="s">
        <v>24</v>
      </c>
      <c r="B79" s="120"/>
      <c r="C79" s="120"/>
      <c r="D79" s="120"/>
      <c r="E79" s="121"/>
      <c r="F79" s="75">
        <f>SUM(F60:F78)</f>
        <v>210000</v>
      </c>
      <c r="G79" s="75">
        <f>SUM(G60:G78)</f>
        <v>2500</v>
      </c>
      <c r="H79" s="46">
        <f>SUM(H60:H78)</f>
        <v>212500</v>
      </c>
    </row>
    <row r="80" spans="1:8" ht="5.25" customHeight="1" x14ac:dyDescent="0.25">
      <c r="A80" s="42"/>
      <c r="B80" s="42"/>
      <c r="C80" s="42"/>
      <c r="D80" s="42"/>
      <c r="E80" s="52"/>
      <c r="F80" s="52"/>
      <c r="G80" s="52"/>
      <c r="H80" s="52"/>
    </row>
    <row r="81" spans="1:8" s="6" customFormat="1" ht="25.5" customHeight="1" x14ac:dyDescent="0.25">
      <c r="A81" s="60" t="s">
        <v>79</v>
      </c>
      <c r="B81" s="61"/>
      <c r="C81" s="61"/>
      <c r="D81" s="61"/>
      <c r="E81" s="67"/>
      <c r="F81" s="67"/>
      <c r="G81" s="67"/>
      <c r="H81" s="68"/>
    </row>
    <row r="82" spans="1:8" s="6" customFormat="1" ht="27.75" customHeight="1" x14ac:dyDescent="0.25">
      <c r="A82" s="9" t="s">
        <v>27</v>
      </c>
      <c r="B82" s="7"/>
      <c r="C82" s="7"/>
      <c r="D82" s="7"/>
      <c r="E82" s="8"/>
      <c r="F82" s="8"/>
      <c r="G82" s="8"/>
      <c r="H82" s="10"/>
    </row>
    <row r="83" spans="1:8" s="6" customFormat="1" ht="22.5" customHeight="1" x14ac:dyDescent="0.25">
      <c r="A83" s="84" t="s">
        <v>96</v>
      </c>
      <c r="B83" s="85"/>
      <c r="C83" s="85"/>
      <c r="D83" s="85"/>
      <c r="E83" s="4"/>
      <c r="F83" s="4">
        <v>100000</v>
      </c>
      <c r="G83" s="44">
        <v>0</v>
      </c>
      <c r="H83" s="46">
        <f t="shared" ref="H83" si="6">SUM(F83:G83)</f>
        <v>100000</v>
      </c>
    </row>
    <row r="84" spans="1:8" s="6" customFormat="1" ht="24" customHeight="1" x14ac:dyDescent="0.25">
      <c r="A84" s="119" t="s">
        <v>80</v>
      </c>
      <c r="B84" s="120"/>
      <c r="C84" s="120"/>
      <c r="D84" s="120"/>
      <c r="E84" s="121"/>
      <c r="F84" s="76">
        <f>SUM(F83)</f>
        <v>100000</v>
      </c>
      <c r="G84" s="76">
        <f>SUM(G83)</f>
        <v>0</v>
      </c>
      <c r="H84" s="77">
        <f>SUM(H83)</f>
        <v>100000</v>
      </c>
    </row>
    <row r="85" spans="1:8" s="6" customFormat="1" ht="6" customHeight="1" x14ac:dyDescent="0.25">
      <c r="A85" s="43"/>
      <c r="B85" s="43"/>
      <c r="C85" s="43"/>
      <c r="D85" s="43"/>
      <c r="E85" s="43"/>
      <c r="F85" s="62"/>
      <c r="G85" s="62"/>
      <c r="H85" s="54"/>
    </row>
    <row r="86" spans="1:8" s="6" customFormat="1" ht="25.5" customHeight="1" x14ac:dyDescent="0.25">
      <c r="A86" s="60" t="s">
        <v>90</v>
      </c>
      <c r="B86" s="61"/>
      <c r="C86" s="61"/>
      <c r="D86" s="61"/>
      <c r="E86" s="67"/>
      <c r="F86" s="67"/>
      <c r="G86" s="67"/>
      <c r="H86" s="68"/>
    </row>
    <row r="87" spans="1:8" s="6" customFormat="1" ht="27.75" customHeight="1" x14ac:dyDescent="0.25">
      <c r="A87" s="9" t="s">
        <v>27</v>
      </c>
      <c r="B87" s="7"/>
      <c r="C87" s="7"/>
      <c r="D87" s="7"/>
      <c r="E87" s="8"/>
      <c r="F87" s="8"/>
      <c r="G87" s="8"/>
      <c r="H87" s="10"/>
    </row>
    <row r="88" spans="1:8" s="6" customFormat="1" ht="24.75" customHeight="1" x14ac:dyDescent="0.25">
      <c r="A88" s="84" t="s">
        <v>46</v>
      </c>
      <c r="B88" s="85"/>
      <c r="C88" s="85"/>
      <c r="D88" s="85"/>
      <c r="E88" s="4"/>
      <c r="F88" s="4">
        <v>100000</v>
      </c>
      <c r="G88" s="44">
        <v>0</v>
      </c>
      <c r="H88" s="46">
        <f>SUM(F88:G88)</f>
        <v>100000</v>
      </c>
    </row>
    <row r="89" spans="1:8" s="6" customFormat="1" ht="24" customHeight="1" x14ac:dyDescent="0.25">
      <c r="A89" s="119" t="s">
        <v>91</v>
      </c>
      <c r="B89" s="120"/>
      <c r="C89" s="120"/>
      <c r="D89" s="120"/>
      <c r="E89" s="121"/>
      <c r="F89" s="75">
        <f>SUM(F88:F88)</f>
        <v>100000</v>
      </c>
      <c r="G89" s="75">
        <f>SUM(G88:G88)</f>
        <v>0</v>
      </c>
      <c r="H89" s="46">
        <f>SUM(H88:H88)</f>
        <v>100000</v>
      </c>
    </row>
    <row r="90" spans="1:8" s="6" customFormat="1" ht="6.75" customHeight="1" x14ac:dyDescent="0.25">
      <c r="A90" s="43"/>
      <c r="B90" s="43"/>
      <c r="C90" s="43"/>
      <c r="D90" s="43"/>
      <c r="E90" s="43"/>
      <c r="F90" s="62"/>
      <c r="G90" s="62"/>
      <c r="H90" s="54"/>
    </row>
    <row r="91" spans="1:8" ht="25.5" customHeight="1" x14ac:dyDescent="0.25">
      <c r="A91" s="60" t="s">
        <v>25</v>
      </c>
      <c r="B91" s="61"/>
      <c r="C91" s="61"/>
      <c r="D91" s="61"/>
      <c r="E91" s="67"/>
      <c r="F91" s="67"/>
      <c r="G91" s="67"/>
      <c r="H91" s="68"/>
    </row>
    <row r="92" spans="1:8" s="6" customFormat="1" ht="24" customHeight="1" x14ac:dyDescent="0.25">
      <c r="A92" s="9" t="s">
        <v>27</v>
      </c>
      <c r="B92" s="7"/>
      <c r="C92" s="7"/>
      <c r="D92" s="7"/>
      <c r="E92" s="8"/>
      <c r="F92" s="8"/>
      <c r="G92" s="8"/>
      <c r="H92" s="10"/>
    </row>
    <row r="93" spans="1:8" s="6" customFormat="1" ht="21.75" customHeight="1" x14ac:dyDescent="0.25">
      <c r="A93" s="146" t="s">
        <v>92</v>
      </c>
      <c r="B93" s="147"/>
      <c r="C93" s="147"/>
      <c r="D93" s="147"/>
      <c r="E93" s="147"/>
      <c r="F93" s="147"/>
      <c r="G93" s="147"/>
      <c r="H93" s="148"/>
    </row>
    <row r="94" spans="1:8" s="6" customFormat="1" ht="22.5" customHeight="1" x14ac:dyDescent="0.25">
      <c r="A94" s="84" t="s">
        <v>85</v>
      </c>
      <c r="B94" s="85"/>
      <c r="C94" s="85"/>
      <c r="D94" s="85"/>
      <c r="E94" s="4"/>
      <c r="F94" s="14">
        <v>900000</v>
      </c>
      <c r="G94" s="44">
        <v>0</v>
      </c>
      <c r="H94" s="46">
        <f t="shared" ref="H94:H100" si="7">SUM(F94:G94)</f>
        <v>900000</v>
      </c>
    </row>
    <row r="95" spans="1:8" ht="21" customHeight="1" x14ac:dyDescent="0.25">
      <c r="A95" s="84" t="s">
        <v>68</v>
      </c>
      <c r="B95" s="85"/>
      <c r="C95" s="85"/>
      <c r="D95" s="85"/>
      <c r="E95" s="4"/>
      <c r="F95" s="14">
        <v>400000</v>
      </c>
      <c r="G95" s="44">
        <v>0</v>
      </c>
      <c r="H95" s="46">
        <f t="shared" si="7"/>
        <v>400000</v>
      </c>
    </row>
    <row r="96" spans="1:8" ht="19.5" customHeight="1" x14ac:dyDescent="0.25">
      <c r="A96" s="84" t="s">
        <v>69</v>
      </c>
      <c r="B96" s="85"/>
      <c r="C96" s="85"/>
      <c r="D96" s="85"/>
      <c r="E96" s="4"/>
      <c r="F96" s="14">
        <v>320000</v>
      </c>
      <c r="G96" s="44">
        <v>280000</v>
      </c>
      <c r="H96" s="46">
        <f t="shared" si="7"/>
        <v>600000</v>
      </c>
    </row>
    <row r="97" spans="1:8" ht="24" customHeight="1" x14ac:dyDescent="0.25">
      <c r="A97" s="84" t="s">
        <v>70</v>
      </c>
      <c r="B97" s="85"/>
      <c r="C97" s="85"/>
      <c r="D97" s="85"/>
      <c r="E97" s="4"/>
      <c r="F97" s="14">
        <v>200000</v>
      </c>
      <c r="G97" s="44">
        <v>0</v>
      </c>
      <c r="H97" s="46">
        <f t="shared" si="7"/>
        <v>200000</v>
      </c>
    </row>
    <row r="98" spans="1:8" ht="21" customHeight="1" x14ac:dyDescent="0.25">
      <c r="A98" s="84" t="s">
        <v>71</v>
      </c>
      <c r="B98" s="85"/>
      <c r="C98" s="85"/>
      <c r="D98" s="85"/>
      <c r="E98" s="4"/>
      <c r="F98" s="14">
        <v>100000</v>
      </c>
      <c r="G98" s="44">
        <v>0</v>
      </c>
      <c r="H98" s="46">
        <f t="shared" si="7"/>
        <v>100000</v>
      </c>
    </row>
    <row r="99" spans="1:8" ht="21" customHeight="1" x14ac:dyDescent="0.25">
      <c r="A99" s="84" t="s">
        <v>72</v>
      </c>
      <c r="B99" s="85"/>
      <c r="C99" s="85"/>
      <c r="D99" s="85"/>
      <c r="E99" s="4"/>
      <c r="F99" s="14">
        <v>250000</v>
      </c>
      <c r="G99" s="44">
        <v>0</v>
      </c>
      <c r="H99" s="46">
        <f t="shared" si="7"/>
        <v>250000</v>
      </c>
    </row>
    <row r="100" spans="1:8" ht="21" customHeight="1" x14ac:dyDescent="0.25">
      <c r="A100" s="84" t="s">
        <v>73</v>
      </c>
      <c r="B100" s="85"/>
      <c r="C100" s="85"/>
      <c r="D100" s="85"/>
      <c r="E100" s="4"/>
      <c r="F100" s="14">
        <v>80000</v>
      </c>
      <c r="G100" s="44">
        <v>10000</v>
      </c>
      <c r="H100" s="46">
        <f t="shared" si="7"/>
        <v>90000</v>
      </c>
    </row>
    <row r="101" spans="1:8" ht="24" customHeight="1" x14ac:dyDescent="0.25">
      <c r="A101" s="91" t="s">
        <v>12</v>
      </c>
      <c r="B101" s="92"/>
      <c r="C101" s="92"/>
      <c r="D101" s="92"/>
      <c r="E101" s="49"/>
      <c r="F101" s="49">
        <f>SUM(F94:F100)</f>
        <v>2250000</v>
      </c>
      <c r="G101" s="49">
        <f>SUM(G94:G100)</f>
        <v>290000</v>
      </c>
      <c r="H101" s="49">
        <f>SUM(H94:H100)</f>
        <v>2540000</v>
      </c>
    </row>
    <row r="102" spans="1:8" s="6" customFormat="1" ht="26.25" customHeight="1" x14ac:dyDescent="0.25">
      <c r="A102" s="23" t="s">
        <v>81</v>
      </c>
      <c r="B102" s="24"/>
      <c r="C102" s="24"/>
      <c r="D102" s="24"/>
      <c r="E102" s="19"/>
      <c r="F102" s="19"/>
      <c r="G102" s="19"/>
      <c r="H102" s="25"/>
    </row>
    <row r="103" spans="1:8" s="6" customFormat="1" ht="26.25" customHeight="1" x14ac:dyDescent="0.25">
      <c r="A103" s="9" t="s">
        <v>76</v>
      </c>
      <c r="B103" s="7"/>
      <c r="C103" s="7"/>
      <c r="D103" s="7"/>
      <c r="E103" s="8"/>
      <c r="F103" s="8"/>
      <c r="G103" s="8"/>
      <c r="H103" s="10"/>
    </row>
    <row r="104" spans="1:8" s="6" customFormat="1" ht="34.5" customHeight="1" x14ac:dyDescent="0.25">
      <c r="A104" s="112" t="s">
        <v>82</v>
      </c>
      <c r="B104" s="113"/>
      <c r="C104" s="113"/>
      <c r="D104" s="113"/>
      <c r="E104" s="4"/>
      <c r="F104" s="4">
        <v>150000</v>
      </c>
      <c r="G104" s="44">
        <f t="shared" ref="G104" si="8">SUM(H104,-F104)</f>
        <v>-150000</v>
      </c>
      <c r="H104" s="49">
        <v>0</v>
      </c>
    </row>
    <row r="105" spans="1:8" s="6" customFormat="1" ht="27" customHeight="1" x14ac:dyDescent="0.25">
      <c r="A105" s="86" t="s">
        <v>97</v>
      </c>
      <c r="B105" s="87"/>
      <c r="C105" s="87"/>
      <c r="D105" s="87"/>
      <c r="E105" s="74"/>
      <c r="F105" s="74">
        <f>SUM(F104)</f>
        <v>150000</v>
      </c>
      <c r="G105" s="74">
        <f>SUM(G104)</f>
        <v>-150000</v>
      </c>
      <c r="H105" s="74">
        <f>SUM(H104)</f>
        <v>0</v>
      </c>
    </row>
    <row r="106" spans="1:8" s="6" customFormat="1" ht="4.5" customHeight="1" x14ac:dyDescent="0.25">
      <c r="A106" s="42"/>
      <c r="B106" s="42"/>
      <c r="C106" s="42"/>
      <c r="D106" s="42"/>
      <c r="E106" s="52"/>
      <c r="F106" s="52"/>
      <c r="G106" s="52"/>
      <c r="H106" s="52"/>
    </row>
    <row r="107" spans="1:8" s="6" customFormat="1" ht="26.25" customHeight="1" x14ac:dyDescent="0.25">
      <c r="A107" s="149" t="s">
        <v>101</v>
      </c>
      <c r="B107" s="150"/>
      <c r="C107" s="150"/>
      <c r="D107" s="150"/>
      <c r="E107" s="150"/>
      <c r="F107" s="150"/>
      <c r="G107" s="150"/>
      <c r="H107" s="151"/>
    </row>
    <row r="108" spans="1:8" s="6" customFormat="1" ht="21.75" customHeight="1" x14ac:dyDescent="0.25">
      <c r="A108" s="146" t="s">
        <v>103</v>
      </c>
      <c r="B108" s="147"/>
      <c r="C108" s="147"/>
      <c r="D108" s="147"/>
      <c r="E108" s="147"/>
      <c r="F108" s="147"/>
      <c r="G108" s="147"/>
      <c r="H108" s="148"/>
    </row>
    <row r="109" spans="1:8" s="6" customFormat="1" ht="23.25" customHeight="1" x14ac:dyDescent="0.25">
      <c r="A109" s="84" t="s">
        <v>102</v>
      </c>
      <c r="B109" s="85"/>
      <c r="C109" s="85"/>
      <c r="D109" s="85"/>
      <c r="E109" s="4"/>
      <c r="F109" s="4">
        <v>0</v>
      </c>
      <c r="G109" s="44">
        <v>75000</v>
      </c>
      <c r="H109" s="46">
        <f t="shared" ref="H109" si="9">SUM(F109:G109)</f>
        <v>75000</v>
      </c>
    </row>
    <row r="110" spans="1:8" s="6" customFormat="1" ht="22.5" customHeight="1" x14ac:dyDescent="0.25">
      <c r="A110" s="86" t="s">
        <v>104</v>
      </c>
      <c r="B110" s="87"/>
      <c r="C110" s="87"/>
      <c r="D110" s="87"/>
      <c r="E110" s="74"/>
      <c r="F110" s="74">
        <f>SUM(F109:F109)</f>
        <v>0</v>
      </c>
      <c r="G110" s="74">
        <f>SUM(G109:G109)</f>
        <v>75000</v>
      </c>
      <c r="H110" s="74">
        <f>SUM(H109:H109)</f>
        <v>75000</v>
      </c>
    </row>
    <row r="111" spans="1:8" s="6" customFormat="1" ht="3.75" customHeight="1" x14ac:dyDescent="0.25">
      <c r="A111" s="42"/>
      <c r="B111" s="42"/>
      <c r="C111" s="42"/>
      <c r="D111" s="42"/>
      <c r="E111" s="52"/>
      <c r="F111" s="52"/>
      <c r="G111" s="52"/>
      <c r="H111" s="52"/>
    </row>
    <row r="112" spans="1:8" s="6" customFormat="1" ht="26.25" customHeight="1" x14ac:dyDescent="0.25">
      <c r="A112" s="149" t="s">
        <v>105</v>
      </c>
      <c r="B112" s="150"/>
      <c r="C112" s="150"/>
      <c r="D112" s="150"/>
      <c r="E112" s="150"/>
      <c r="F112" s="150"/>
      <c r="G112" s="150"/>
      <c r="H112" s="151"/>
    </row>
    <row r="113" spans="1:8" s="6" customFormat="1" ht="21.75" customHeight="1" x14ac:dyDescent="0.25">
      <c r="A113" s="146" t="s">
        <v>103</v>
      </c>
      <c r="B113" s="147"/>
      <c r="C113" s="147"/>
      <c r="D113" s="147"/>
      <c r="E113" s="147"/>
      <c r="F113" s="147"/>
      <c r="G113" s="147"/>
      <c r="H113" s="148"/>
    </row>
    <row r="114" spans="1:8" s="6" customFormat="1" ht="21.75" customHeight="1" x14ac:dyDescent="0.25">
      <c r="A114" s="146" t="s">
        <v>76</v>
      </c>
      <c r="B114" s="147"/>
      <c r="C114" s="147"/>
      <c r="D114" s="147"/>
      <c r="E114" s="147"/>
      <c r="F114" s="147"/>
      <c r="G114" s="147"/>
      <c r="H114" s="148"/>
    </row>
    <row r="115" spans="1:8" s="6" customFormat="1" ht="23.25" customHeight="1" x14ac:dyDescent="0.25">
      <c r="A115" s="84" t="s">
        <v>106</v>
      </c>
      <c r="B115" s="85"/>
      <c r="C115" s="85"/>
      <c r="D115" s="85"/>
      <c r="E115" s="4"/>
      <c r="F115" s="4">
        <v>0</v>
      </c>
      <c r="G115" s="44">
        <v>200000</v>
      </c>
      <c r="H115" s="46">
        <f t="shared" ref="H115" si="10">SUM(F115:G115)</f>
        <v>200000</v>
      </c>
    </row>
    <row r="116" spans="1:8" s="6" customFormat="1" ht="22.5" customHeight="1" thickBot="1" x14ac:dyDescent="0.3">
      <c r="A116" s="140" t="s">
        <v>106</v>
      </c>
      <c r="B116" s="141"/>
      <c r="C116" s="141"/>
      <c r="D116" s="141"/>
      <c r="E116" s="80"/>
      <c r="F116" s="80">
        <f>SUM(F115:F115)</f>
        <v>0</v>
      </c>
      <c r="G116" s="80">
        <f>SUM(G115:G115)</f>
        <v>200000</v>
      </c>
      <c r="H116" s="80">
        <f>SUM(H115:H115)</f>
        <v>200000</v>
      </c>
    </row>
    <row r="117" spans="1:8" s="6" customFormat="1" ht="27.75" customHeight="1" thickTop="1" x14ac:dyDescent="0.25">
      <c r="A117" s="114" t="s">
        <v>26</v>
      </c>
      <c r="B117" s="115"/>
      <c r="C117" s="115"/>
      <c r="D117" s="115"/>
      <c r="E117" s="78"/>
      <c r="F117" s="78"/>
      <c r="G117" s="78"/>
      <c r="H117" s="79">
        <f>SUM(H13,H26,H34,H43,H50,H56,H79,H84,H89,H101,H105,H110,H116)</f>
        <v>10621500</v>
      </c>
    </row>
    <row r="118" spans="1:8" s="6" customFormat="1" ht="12" customHeight="1" x14ac:dyDescent="0.25">
      <c r="A118" s="5"/>
      <c r="B118" s="5"/>
      <c r="C118" s="5"/>
      <c r="D118" s="5"/>
      <c r="E118" s="5"/>
      <c r="F118" s="5"/>
      <c r="G118" s="5"/>
      <c r="H118" s="26"/>
    </row>
    <row r="119" spans="1:8" ht="15" customHeight="1" x14ac:dyDescent="0.25">
      <c r="A119" s="116" t="s">
        <v>1</v>
      </c>
      <c r="B119" s="116"/>
      <c r="C119" s="116"/>
      <c r="D119" s="116"/>
      <c r="E119" s="116"/>
      <c r="F119" s="116"/>
      <c r="G119" s="116"/>
      <c r="H119" s="116"/>
    </row>
    <row r="120" spans="1:8" ht="54.75" customHeight="1" thickBot="1" x14ac:dyDescent="0.3">
      <c r="A120" s="124" t="s">
        <v>111</v>
      </c>
      <c r="B120" s="124"/>
      <c r="C120" s="124"/>
      <c r="D120" s="124"/>
      <c r="E120" s="124"/>
      <c r="F120" s="124"/>
      <c r="G120" s="124"/>
      <c r="H120" s="124"/>
    </row>
    <row r="121" spans="1:8" ht="23.25" customHeight="1" x14ac:dyDescent="0.25">
      <c r="A121" s="132" t="s">
        <v>10</v>
      </c>
      <c r="B121" s="133"/>
      <c r="C121" s="133"/>
      <c r="D121" s="133"/>
      <c r="E121" s="133"/>
      <c r="F121" s="133"/>
      <c r="G121" s="134"/>
      <c r="H121" s="37">
        <v>8451500</v>
      </c>
    </row>
    <row r="122" spans="1:8" s="6" customFormat="1" ht="24" customHeight="1" x14ac:dyDescent="0.25">
      <c r="A122" s="135" t="s">
        <v>86</v>
      </c>
      <c r="B122" s="123"/>
      <c r="C122" s="123"/>
      <c r="D122" s="123"/>
      <c r="E122" s="123"/>
      <c r="F122" s="123"/>
      <c r="G122" s="136"/>
      <c r="H122" s="38">
        <v>100000</v>
      </c>
    </row>
    <row r="123" spans="1:8" ht="24" customHeight="1" x14ac:dyDescent="0.25">
      <c r="A123" s="137" t="s">
        <v>75</v>
      </c>
      <c r="B123" s="138"/>
      <c r="C123" s="138"/>
      <c r="D123" s="138"/>
      <c r="E123" s="138"/>
      <c r="F123" s="138"/>
      <c r="G123" s="139"/>
      <c r="H123" s="39">
        <v>605000</v>
      </c>
    </row>
    <row r="124" spans="1:8" s="6" customFormat="1" ht="21.75" customHeight="1" x14ac:dyDescent="0.25">
      <c r="A124" s="135" t="s">
        <v>83</v>
      </c>
      <c r="B124" s="123"/>
      <c r="C124" s="123"/>
      <c r="D124" s="123"/>
      <c r="E124" s="123"/>
      <c r="F124" s="123"/>
      <c r="G124" s="136"/>
      <c r="H124" s="40">
        <v>80000</v>
      </c>
    </row>
    <row r="125" spans="1:8" s="6" customFormat="1" ht="24.75" customHeight="1" thickBot="1" x14ac:dyDescent="0.3">
      <c r="A125" s="126" t="s">
        <v>93</v>
      </c>
      <c r="B125" s="127"/>
      <c r="C125" s="127"/>
      <c r="D125" s="127"/>
      <c r="E125" s="127"/>
      <c r="F125" s="127"/>
      <c r="G125" s="128"/>
      <c r="H125" s="82">
        <v>1385000</v>
      </c>
    </row>
    <row r="126" spans="1:8" ht="23.25" customHeight="1" thickTop="1" thickBot="1" x14ac:dyDescent="0.3">
      <c r="A126" s="129" t="s">
        <v>107</v>
      </c>
      <c r="B126" s="130"/>
      <c r="C126" s="130"/>
      <c r="D126" s="130"/>
      <c r="E126" s="130"/>
      <c r="F126" s="130"/>
      <c r="G126" s="131"/>
      <c r="H126" s="81">
        <f>SUM(H121:H125)</f>
        <v>10621500</v>
      </c>
    </row>
    <row r="128" spans="1:8" x14ac:dyDescent="0.25">
      <c r="A128" s="116" t="s">
        <v>2</v>
      </c>
      <c r="B128" s="116"/>
      <c r="C128" s="116"/>
      <c r="D128" s="116"/>
      <c r="E128" s="116"/>
      <c r="F128" s="116"/>
      <c r="G128" s="116"/>
      <c r="H128" s="116"/>
    </row>
    <row r="129" spans="1:8" ht="9.75" customHeight="1" x14ac:dyDescent="0.25"/>
    <row r="130" spans="1:8" ht="45.75" customHeight="1" x14ac:dyDescent="0.25">
      <c r="A130" s="125" t="s">
        <v>112</v>
      </c>
      <c r="B130" s="125"/>
      <c r="C130" s="125"/>
      <c r="D130" s="125"/>
      <c r="E130" s="125"/>
      <c r="F130" s="125"/>
      <c r="G130" s="125"/>
      <c r="H130" s="125"/>
    </row>
    <row r="131" spans="1:8" ht="10.5" customHeight="1" x14ac:dyDescent="0.25"/>
    <row r="132" spans="1:8" x14ac:dyDescent="0.25">
      <c r="A132" s="116" t="s">
        <v>3</v>
      </c>
      <c r="B132" s="116"/>
      <c r="C132" s="116"/>
      <c r="D132" s="116"/>
      <c r="E132" s="116"/>
      <c r="F132" s="116"/>
      <c r="G132" s="116"/>
      <c r="H132" s="116"/>
    </row>
    <row r="133" spans="1:8" x14ac:dyDescent="0.25">
      <c r="A133" s="116" t="s">
        <v>4</v>
      </c>
      <c r="B133" s="116"/>
      <c r="C133" s="116"/>
      <c r="D133" s="116"/>
      <c r="E133" s="116"/>
      <c r="F133" s="116"/>
      <c r="G133" s="116"/>
      <c r="H133" s="116"/>
    </row>
    <row r="134" spans="1:8" x14ac:dyDescent="0.25">
      <c r="A134" s="116" t="s">
        <v>5</v>
      </c>
      <c r="B134" s="116"/>
      <c r="C134" s="116"/>
      <c r="D134" s="116"/>
      <c r="E134" s="116"/>
      <c r="F134" s="116"/>
      <c r="G134" s="116"/>
      <c r="H134" s="116"/>
    </row>
    <row r="135" spans="1:8" ht="14.25" customHeight="1" x14ac:dyDescent="0.25">
      <c r="A135" s="116" t="s">
        <v>6</v>
      </c>
      <c r="B135" s="116"/>
      <c r="C135" s="116"/>
      <c r="D135" s="116"/>
      <c r="E135" s="116"/>
      <c r="F135" s="116"/>
      <c r="G135" s="116"/>
      <c r="H135" s="116"/>
    </row>
    <row r="137" spans="1:8" x14ac:dyDescent="0.25">
      <c r="A137" s="3" t="s">
        <v>7</v>
      </c>
      <c r="G137" s="3" t="s">
        <v>113</v>
      </c>
    </row>
    <row r="138" spans="1:8" x14ac:dyDescent="0.25">
      <c r="A138" s="3" t="s">
        <v>8</v>
      </c>
    </row>
    <row r="139" spans="1:8" x14ac:dyDescent="0.25">
      <c r="A139" s="2" t="s">
        <v>9</v>
      </c>
      <c r="G139" s="3" t="s">
        <v>114</v>
      </c>
    </row>
  </sheetData>
  <mergeCells count="96">
    <mergeCell ref="A30:G30"/>
    <mergeCell ref="A93:H93"/>
    <mergeCell ref="A54:E54"/>
    <mergeCell ref="A47:E47"/>
    <mergeCell ref="A48:E48"/>
    <mergeCell ref="A61:E61"/>
    <mergeCell ref="A43:E43"/>
    <mergeCell ref="A55:E55"/>
    <mergeCell ref="A64:E64"/>
    <mergeCell ref="A34:D34"/>
    <mergeCell ref="A71:E71"/>
    <mergeCell ref="A72:E72"/>
    <mergeCell ref="A60:E60"/>
    <mergeCell ref="A73:E73"/>
    <mergeCell ref="A79:E79"/>
    <mergeCell ref="A75:E75"/>
    <mergeCell ref="A113:H113"/>
    <mergeCell ref="A115:D115"/>
    <mergeCell ref="A114:H114"/>
    <mergeCell ref="A88:D88"/>
    <mergeCell ref="A89:E89"/>
    <mergeCell ref="A107:H107"/>
    <mergeCell ref="A108:H108"/>
    <mergeCell ref="A112:H112"/>
    <mergeCell ref="A110:D110"/>
    <mergeCell ref="A109:D109"/>
    <mergeCell ref="A101:D101"/>
    <mergeCell ref="A76:E76"/>
    <mergeCell ref="A77:E77"/>
    <mergeCell ref="A78:E78"/>
    <mergeCell ref="A83:D83"/>
    <mergeCell ref="A84:E84"/>
    <mergeCell ref="A23:E23"/>
    <mergeCell ref="A26:D26"/>
    <mergeCell ref="A31:E31"/>
    <mergeCell ref="A32:E32"/>
    <mergeCell ref="A104:D104"/>
    <mergeCell ref="A100:D100"/>
    <mergeCell ref="A36:D36"/>
    <mergeCell ref="A65:E65"/>
    <mergeCell ref="A66:E66"/>
    <mergeCell ref="A67:E67"/>
    <mergeCell ref="A68:E68"/>
    <mergeCell ref="A95:D95"/>
    <mergeCell ref="A96:D96"/>
    <mergeCell ref="A97:D97"/>
    <mergeCell ref="A98:D98"/>
    <mergeCell ref="A99:D99"/>
    <mergeCell ref="A38:E38"/>
    <mergeCell ref="A135:H135"/>
    <mergeCell ref="A128:H128"/>
    <mergeCell ref="A120:H120"/>
    <mergeCell ref="A132:H132"/>
    <mergeCell ref="A133:H133"/>
    <mergeCell ref="A134:H134"/>
    <mergeCell ref="A130:H130"/>
    <mergeCell ref="A125:G125"/>
    <mergeCell ref="A126:G126"/>
    <mergeCell ref="A121:G121"/>
    <mergeCell ref="A122:G122"/>
    <mergeCell ref="A123:G123"/>
    <mergeCell ref="A124:G124"/>
    <mergeCell ref="A116:D116"/>
    <mergeCell ref="A56:E56"/>
    <mergeCell ref="A11:D11"/>
    <mergeCell ref="A117:D117"/>
    <mergeCell ref="A119:H119"/>
    <mergeCell ref="A1:H1"/>
    <mergeCell ref="A2:H2"/>
    <mergeCell ref="A3:H3"/>
    <mergeCell ref="A4:H4"/>
    <mergeCell ref="A50:E50"/>
    <mergeCell ref="A49:E49"/>
    <mergeCell ref="A74:E74"/>
    <mergeCell ref="A24:E24"/>
    <mergeCell ref="A25:D25"/>
    <mergeCell ref="A62:E62"/>
    <mergeCell ref="A63:E63"/>
    <mergeCell ref="A70:E70"/>
    <mergeCell ref="A33:E33"/>
    <mergeCell ref="A5:H5"/>
    <mergeCell ref="A94:D94"/>
    <mergeCell ref="A105:D105"/>
    <mergeCell ref="A12:E12"/>
    <mergeCell ref="A13:D13"/>
    <mergeCell ref="A8:D8"/>
    <mergeCell ref="A10:E10"/>
    <mergeCell ref="A18:E18"/>
    <mergeCell ref="A20:E20"/>
    <mergeCell ref="A21:E21"/>
    <mergeCell ref="A19:D19"/>
    <mergeCell ref="A22:E22"/>
    <mergeCell ref="A15:H15"/>
    <mergeCell ref="A69:E69"/>
    <mergeCell ref="A28:D28"/>
    <mergeCell ref="A7:D7"/>
  </mergeCells>
  <pageMargins left="0.25" right="0.25" top="0.55208333333333337" bottom="0.38541666666666669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Karmen Novosel Glavac</dc:creator>
  <cp:lastModifiedBy>Marina Siprak</cp:lastModifiedBy>
  <cp:lastPrinted>2022-05-16T13:27:47Z</cp:lastPrinted>
  <dcterms:created xsi:type="dcterms:W3CDTF">2016-03-21T13:34:50Z</dcterms:created>
  <dcterms:modified xsi:type="dcterms:W3CDTF">2022-05-18T08:41:35Z</dcterms:modified>
</cp:coreProperties>
</file>