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25. SJEDNICA - 18.12\6)  III. REBALANS 2019\C) PROGRAM - ODRŽAVANJA\"/>
    </mc:Choice>
  </mc:AlternateContent>
  <bookViews>
    <workbookView xWindow="0" yWindow="360" windowWidth="21840" windowHeight="1207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K35" i="1" l="1"/>
  <c r="K83" i="1"/>
  <c r="I76" i="1"/>
  <c r="I53" i="1"/>
  <c r="I47" i="1"/>
  <c r="J47" i="1"/>
  <c r="K46" i="1"/>
  <c r="K41" i="1"/>
  <c r="K31" i="1"/>
  <c r="K29" i="1"/>
  <c r="K13" i="1"/>
  <c r="K12" i="1"/>
  <c r="I26" i="1" l="1"/>
  <c r="K90" i="1"/>
  <c r="J87" i="1"/>
  <c r="I87" i="1"/>
  <c r="K86" i="1"/>
  <c r="K85" i="1"/>
  <c r="K84" i="1"/>
  <c r="K82" i="1"/>
  <c r="K80" i="1"/>
  <c r="K81" i="1"/>
  <c r="K56" i="1"/>
  <c r="K76" i="1" s="1"/>
  <c r="K52" i="1"/>
  <c r="K51" i="1"/>
  <c r="K53" i="1" s="1"/>
  <c r="K45" i="1"/>
  <c r="K44" i="1"/>
  <c r="K43" i="1"/>
  <c r="K99" i="1" s="1"/>
  <c r="K42" i="1"/>
  <c r="K36" i="1"/>
  <c r="K37" i="1" s="1"/>
  <c r="K97" i="1" s="1"/>
  <c r="K30" i="1"/>
  <c r="K32" i="1" s="1"/>
  <c r="J26" i="1"/>
  <c r="K24" i="1"/>
  <c r="K23" i="1"/>
  <c r="K22" i="1"/>
  <c r="K21" i="1"/>
  <c r="K20" i="1"/>
  <c r="K19" i="1"/>
  <c r="K18" i="1"/>
  <c r="K25" i="1"/>
  <c r="K98" i="1" s="1"/>
  <c r="K11" i="1"/>
  <c r="K26" i="1" l="1"/>
  <c r="K47" i="1"/>
  <c r="K87" i="1"/>
  <c r="K96" i="1"/>
  <c r="K100" i="1" s="1"/>
  <c r="K14" i="1"/>
  <c r="I37" i="1"/>
  <c r="J91" i="1"/>
  <c r="I91" i="1"/>
  <c r="J76" i="1"/>
  <c r="J53" i="1"/>
  <c r="J32" i="1"/>
  <c r="I32" i="1"/>
  <c r="J14" i="1"/>
  <c r="I14" i="1"/>
  <c r="J37" i="1" l="1"/>
  <c r="K91" i="1"/>
  <c r="K92" i="1" s="1"/>
  <c r="H32" i="1"/>
  <c r="H26" i="1"/>
</calcChain>
</file>

<file path=xl/sharedStrings.xml><?xml version="1.0" encoding="utf-8"?>
<sst xmlns="http://schemas.openxmlformats.org/spreadsheetml/2006/main" count="110" uniqueCount="101">
  <si>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</si>
  <si>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</si>
  <si>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</si>
  <si>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</si>
  <si>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</si>
  <si>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</si>
  <si>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</si>
  <si>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</si>
  <si>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</si>
  <si>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</si>
  <si>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</si>
  <si>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</si>
  <si>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</si>
  <si>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</si>
  <si>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</si>
  <si>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</si>
  <si>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</si>
  <si>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</si>
  <si>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</si>
  <si>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</si>
  <si>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</si>
  <si>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</si>
  <si>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</si>
  <si>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</si>
  <si>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</si>
  <si>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</si>
  <si>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</si>
  <si>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</si>
  <si>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</si>
  <si>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</si>
  <si>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</si>
  <si>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</si>
  <si>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</si>
  <si>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</si>
  <si>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</si>
  <si>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</si>
  <si>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</si>
  <si>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</si>
  <si>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</si>
  <si>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</si>
  <si>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</si>
  <si>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</si>
  <si>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</si>
  <si>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</si>
  <si>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</si>
  <si>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</si>
  <si>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</si>
  <si>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</si>
  <si>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</si>
  <si>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</si>
  <si>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</si>
  <si>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</si>
  <si>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</si>
  <si>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</si>
  <si>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</si>
  <si>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</si>
  <si>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</si>
  <si>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</si>
  <si>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</si>
  <si>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</si>
  <si>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</si>
  <si>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</si>
  <si>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</si>
  <si>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</si>
  <si>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</si>
  <si>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</si>
  <si>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</si>
  <si>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</si>
  <si>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</si>
  <si>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</si>
  <si>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</si>
  <si>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</si>
  <si>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</si>
  <si>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</si>
  <si>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</si>
  <si>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</si>
  <si>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</si>
  <si>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</si>
  <si>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</si>
  <si>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</si>
  <si>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 - održavanje nerazvrstanih cesta</t>
  </si>
  <si>
    <t>PLANIRANO</t>
  </si>
  <si>
    <t>PROMJENA</t>
  </si>
  <si>
    <t>NOVI IZNOS</t>
  </si>
  <si>
    <t>održavanja komunalne infrastrukture za 2019. godinu</t>
  </si>
  <si>
    <t>Javna rasvjeta - računi HEP-a</t>
  </si>
  <si>
    <t>IZVOR: Komunalni doprinos</t>
  </si>
  <si>
    <t>Asfaltiranje nerazvrstanih cesta</t>
  </si>
  <si>
    <t>Uređenje pomoćnog nogometnog igrališta Zelenjak</t>
  </si>
  <si>
    <t>Uvođenje sustava videonadzora u Grada</t>
  </si>
  <si>
    <t>Kapitalni projekti: Asfaltiranje nerazvrstanih cesta</t>
  </si>
  <si>
    <t>KOMUNALNI DOPRINOS</t>
  </si>
  <si>
    <t>Mjerna postaja vodostaja i protoka rijeke Lonje</t>
  </si>
  <si>
    <t>IZVOR: Prihodi od prodaje financijske i nefinancijske imovine</t>
  </si>
  <si>
    <t>Uređenje groblja</t>
  </si>
  <si>
    <t>III  IZMJENE PROGRAMA</t>
  </si>
  <si>
    <t>PRIHODI OD PRODAJE FINANCIJSKE I NEFINANCIJSKE IMOVINE</t>
  </si>
  <si>
    <t>Program održavanja komunalne infrastrukture za 2019. godinu sredstva koja će biti uprihodovana od komunalne naknade, komunalnog doprinosa, prihoda od prodaje financijske i nefinancijske imovine te po osnovi ostalih prihoda za posebne namjene, raspoređuju se kako slijedi na:</t>
  </si>
  <si>
    <t>Na temelju članka 72. Zakona o komunalnom gospodarstvu (Narodne novine, broj NN 68/18, 110/18 ), članka 4. Odluke o komunalnoj naknadi (Službeni glasnik,broj 10/14) i članka 35. Statuta Grada Ivanić-Grada (Službeni glasnik, broj 02/14), Gradsko vijeće Grada Ivanić-Grada na svojoj ____. sjednici održanoj dana _________2019. godine donijelo je sljedeći</t>
  </si>
  <si>
    <t>Program održavanja komunalne infrastrukture za 2019. godinu donesen je dana 19.12. 2018. godine, a objavljen je u Službenom glasniku Grada Ivanić-Grada broj 10/18. I Izmjene Programa održavanja komunalne infrastrukture za 2019. godinu donesene su dana 30.04.2019., a objavljeno je u Službenom glasniku Grada Ivanić-Grada broj 04/19.  II Izmjene Programa održavanja komunalne infrastrukture za 2019. godinu donesene su dana 25.10.2019., a objavljene su u Službenom glasniku Grada Ivanić-Grada broj 08/19. Programom održavanja komunalne infrastrukture za 2019. godinu, sredstva koja će biti uprihodovana od komunalne naknade i po osnovi ostalih prihoda za posebne namjene te se  raspoređuju kako slijedi:</t>
  </si>
  <si>
    <t xml:space="preserve">III Izmjene Programa održavanja komunalne infrastrukture za 2019. godinu stupaju na snagu osmog dana od dana objave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</si>
</sst>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15" xfId="0" applyNumberFormat="1" applyFont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vertical="center"/>
    </xf>
    <xf numFmtId="2" fontId="4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31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36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 wrapText="1"/>
    </xf>
    <xf numFmtId="164" fontId="4" fillId="2" borderId="28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horizontal="right" vertical="center"/>
    </xf>
    <xf numFmtId="4" fontId="4" fillId="2" borderId="22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/>
    </xf>
    <xf numFmtId="0" fontId="4" fillId="4" borderId="28" xfId="0" applyFont="1" applyFill="1" applyBorder="1" applyAlignment="1">
      <alignment horizontal="center" vertical="center" wrapText="1"/>
    </xf>
    <xf numFmtId="4" fontId="4" fillId="0" borderId="36" xfId="0" applyNumberFormat="1" applyFont="1" applyBorder="1" applyAlignment="1">
      <alignment vertical="center" wrapText="1"/>
    </xf>
    <xf numFmtId="165" fontId="4" fillId="2" borderId="22" xfId="0" applyNumberFormat="1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0" fontId="4" fillId="0" borderId="41" xfId="0" applyFont="1" applyBorder="1" applyAlignment="1">
      <alignment horizontal="left" vertical="center" wrapText="1"/>
    </xf>
    <xf numFmtId="0" fontId="4" fillId="0" borderId="33" xfId="0" applyFont="1" applyBorder="1" applyAlignment="1">
      <alignment vertical="center"/>
    </xf>
    <xf numFmtId="4" fontId="4" fillId="0" borderId="43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2" borderId="26" xfId="0" applyNumberFormat="1" applyFont="1" applyFill="1" applyBorder="1" applyAlignment="1">
      <alignment vertical="center"/>
    </xf>
    <xf numFmtId="0" fontId="4" fillId="0" borderId="32" xfId="0" applyFont="1" applyFill="1" applyBorder="1" applyAlignment="1">
      <alignment horizontal="right" vertical="center"/>
    </xf>
    <xf numFmtId="4" fontId="4" fillId="0" borderId="45" xfId="0" applyNumberFormat="1" applyFont="1" applyFill="1" applyBorder="1" applyAlignment="1">
      <alignment vertical="center"/>
    </xf>
    <xf numFmtId="4" fontId="5" fillId="0" borderId="44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" fontId="4" fillId="0" borderId="36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3" borderId="9" xfId="0" applyFont="1" applyFill="1" applyBorder="1" applyAlignment="1">
      <alignment vertical="distributed"/>
    </xf>
    <xf numFmtId="0" fontId="5" fillId="3" borderId="10" xfId="0" applyFont="1" applyFill="1" applyBorder="1" applyAlignment="1">
      <alignment vertical="distributed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left" vertical="center" wrapText="1" indent="3"/>
    </xf>
    <xf numFmtId="0" fontId="4" fillId="0" borderId="41" xfId="0" applyFont="1" applyBorder="1" applyAlignment="1">
      <alignment horizontal="left" vertical="center" wrapText="1" indent="3"/>
    </xf>
    <xf numFmtId="0" fontId="4" fillId="0" borderId="0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left" vertical="center" indent="3"/>
    </xf>
    <xf numFmtId="0" fontId="5" fillId="0" borderId="33" xfId="0" applyFont="1" applyBorder="1" applyAlignment="1">
      <alignment horizontal="left" vertical="center" indent="3"/>
    </xf>
    <xf numFmtId="0" fontId="4" fillId="4" borderId="12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view="pageLayout" topLeftCell="A97" zoomScaleNormal="100" workbookViewId="0">
      <selection activeCell="J106" sqref="J106"/>
    </sheetView>
  </sheetViews>
  <sheetFormatPr defaultRowHeight="15" x14ac:dyDescent="0.25"/>
  <cols>
    <col min="1" max="1" width="47.7109375" style="4" customWidth="1"/>
    <col min="2" max="2" width="0.7109375" style="2" hidden="1" customWidth="1"/>
    <col min="3" max="3" width="9" style="2" hidden="1" customWidth="1"/>
    <col min="4" max="4" width="23.5703125" style="2" hidden="1" customWidth="1"/>
    <col min="5" max="5" width="5.7109375" style="2" customWidth="1"/>
    <col min="6" max="6" width="9" style="2" hidden="1" customWidth="1"/>
    <col min="7" max="7" width="3" style="2" customWidth="1"/>
    <col min="8" max="8" width="9" style="2" hidden="1" customWidth="1"/>
    <col min="9" max="9" width="14.28515625" style="2" customWidth="1"/>
    <col min="10" max="10" width="12.28515625" style="2" customWidth="1"/>
    <col min="11" max="11" width="15.85546875" style="2" customWidth="1"/>
  </cols>
  <sheetData>
    <row r="1" spans="1:11" ht="63" customHeight="1" x14ac:dyDescent="0.25">
      <c r="A1" s="132" t="s">
        <v>98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6" customHeight="1" x14ac:dyDescent="0.25"/>
    <row r="3" spans="1:11" ht="18" customHeight="1" x14ac:dyDescent="0.25">
      <c r="A3" s="133" t="s">
        <v>95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23.25" customHeight="1" x14ac:dyDescent="0.25">
      <c r="A4" s="134" t="s">
        <v>84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5" spans="1:11" ht="17.25" customHeight="1" x14ac:dyDescent="0.25">
      <c r="A5" s="135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</row>
    <row r="6" spans="1:11" ht="123.75" customHeight="1" x14ac:dyDescent="0.25">
      <c r="A6" s="131" t="s">
        <v>99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6.75" customHeight="1" thickBot="1" x14ac:dyDescent="0.3">
      <c r="A7" s="5"/>
      <c r="B7" s="1"/>
      <c r="C7" s="1"/>
      <c r="D7" s="1"/>
      <c r="E7" s="1"/>
      <c r="F7" s="1"/>
      <c r="G7" s="1"/>
      <c r="H7" s="1"/>
      <c r="I7" s="1"/>
      <c r="J7" s="1"/>
    </row>
    <row r="8" spans="1:11" ht="19.5" customHeight="1" thickBot="1" x14ac:dyDescent="0.3">
      <c r="A8" s="142" t="s">
        <v>14</v>
      </c>
      <c r="B8" s="143"/>
      <c r="C8" s="143"/>
      <c r="D8" s="143"/>
      <c r="E8" s="143"/>
      <c r="F8" s="143"/>
      <c r="G8" s="144"/>
      <c r="H8" s="56"/>
      <c r="I8" s="57" t="s">
        <v>81</v>
      </c>
      <c r="J8" s="57" t="s">
        <v>82</v>
      </c>
      <c r="K8" s="58" t="s">
        <v>83</v>
      </c>
    </row>
    <row r="9" spans="1:11" ht="19.5" customHeight="1" x14ac:dyDescent="0.25">
      <c r="A9" s="145" t="s">
        <v>21</v>
      </c>
      <c r="B9" s="146"/>
      <c r="C9" s="146"/>
      <c r="D9" s="146"/>
      <c r="E9" s="13"/>
      <c r="F9" s="13"/>
      <c r="G9" s="13"/>
      <c r="H9" s="13"/>
      <c r="I9" s="13"/>
      <c r="J9" s="13"/>
      <c r="K9" s="14"/>
    </row>
    <row r="10" spans="1:11" ht="19.5" customHeight="1" x14ac:dyDescent="0.25">
      <c r="A10" s="6" t="s">
        <v>30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</row>
    <row r="11" spans="1:11" ht="16.5" customHeight="1" x14ac:dyDescent="0.25">
      <c r="A11" s="147" t="s">
        <v>85</v>
      </c>
      <c r="B11" s="148"/>
      <c r="C11" s="148"/>
      <c r="D11" s="148"/>
      <c r="E11" s="148"/>
      <c r="F11" s="148"/>
      <c r="G11" s="148"/>
      <c r="H11" s="149"/>
      <c r="I11" s="95">
        <v>590000</v>
      </c>
      <c r="J11" s="60">
        <v>0</v>
      </c>
      <c r="K11" s="23">
        <f>SUM(I11:J11)</f>
        <v>590000</v>
      </c>
    </row>
    <row r="12" spans="1:11" ht="16.5" customHeight="1" x14ac:dyDescent="0.25">
      <c r="A12" s="118" t="s">
        <v>34</v>
      </c>
      <c r="B12" s="119"/>
      <c r="C12" s="119"/>
      <c r="D12" s="119"/>
      <c r="E12" s="119"/>
      <c r="F12" s="119"/>
      <c r="G12" s="119"/>
      <c r="H12" s="20"/>
      <c r="I12" s="59">
        <v>120000</v>
      </c>
      <c r="J12" s="59">
        <v>47000</v>
      </c>
      <c r="K12" s="36">
        <f>SUM(I12:J12)</f>
        <v>167000</v>
      </c>
    </row>
    <row r="13" spans="1:11" ht="17.25" customHeight="1" x14ac:dyDescent="0.25">
      <c r="A13" s="115" t="s">
        <v>35</v>
      </c>
      <c r="B13" s="116"/>
      <c r="C13" s="116"/>
      <c r="D13" s="116"/>
      <c r="E13" s="116"/>
      <c r="F13" s="116"/>
      <c r="G13" s="116"/>
      <c r="H13" s="117"/>
      <c r="I13" s="60">
        <v>50000</v>
      </c>
      <c r="J13" s="60">
        <v>40000</v>
      </c>
      <c r="K13" s="36">
        <f>SUM(I13:J13)</f>
        <v>90000</v>
      </c>
    </row>
    <row r="14" spans="1:11" ht="18" customHeight="1" thickBot="1" x14ac:dyDescent="0.3">
      <c r="A14" s="112" t="s">
        <v>16</v>
      </c>
      <c r="B14" s="113"/>
      <c r="C14" s="113"/>
      <c r="D14" s="113"/>
      <c r="E14" s="113"/>
      <c r="F14" s="113"/>
      <c r="G14" s="114"/>
      <c r="H14" s="24"/>
      <c r="I14" s="61">
        <f>SUM(I11:I13)</f>
        <v>760000</v>
      </c>
      <c r="J14" s="32">
        <f>SUM(J11:J13)</f>
        <v>87000</v>
      </c>
      <c r="K14" s="25">
        <f>SUM(K11:K13)</f>
        <v>847000</v>
      </c>
    </row>
    <row r="15" spans="1:11" ht="21.75" customHeight="1" x14ac:dyDescent="0.25">
      <c r="A15" s="110" t="s">
        <v>22</v>
      </c>
      <c r="B15" s="111"/>
      <c r="C15" s="111"/>
      <c r="D15" s="111"/>
      <c r="E15" s="111"/>
      <c r="F15" s="26"/>
      <c r="G15" s="27"/>
      <c r="H15" s="27"/>
      <c r="I15" s="27"/>
      <c r="J15" s="27"/>
      <c r="K15" s="28"/>
    </row>
    <row r="16" spans="1:11" s="3" customFormat="1" ht="19.5" customHeight="1" x14ac:dyDescent="0.25">
      <c r="A16" s="6" t="s">
        <v>30</v>
      </c>
      <c r="B16" s="15"/>
      <c r="C16" s="15"/>
      <c r="D16" s="15"/>
      <c r="E16" s="16"/>
      <c r="F16" s="16"/>
      <c r="G16" s="16"/>
      <c r="H16" s="16"/>
      <c r="I16" s="16"/>
      <c r="J16" s="16"/>
      <c r="K16" s="17"/>
    </row>
    <row r="17" spans="1:11" s="3" customFormat="1" ht="19.5" customHeight="1" x14ac:dyDescent="0.25">
      <c r="A17" s="6" t="s">
        <v>86</v>
      </c>
      <c r="B17" s="15"/>
      <c r="C17" s="15"/>
      <c r="D17" s="15"/>
      <c r="E17" s="16"/>
      <c r="F17" s="16"/>
      <c r="G17" s="16"/>
      <c r="H17" s="16"/>
      <c r="I17" s="16"/>
      <c r="J17" s="75"/>
      <c r="K17" s="17"/>
    </row>
    <row r="18" spans="1:11" ht="16.5" customHeight="1" x14ac:dyDescent="0.25">
      <c r="A18" s="118" t="s">
        <v>36</v>
      </c>
      <c r="B18" s="119"/>
      <c r="C18" s="119"/>
      <c r="D18" s="119"/>
      <c r="E18" s="119"/>
      <c r="F18" s="119"/>
      <c r="G18" s="119"/>
      <c r="H18" s="120"/>
      <c r="I18" s="64">
        <v>200000</v>
      </c>
      <c r="J18" s="59">
        <v>0</v>
      </c>
      <c r="K18" s="85">
        <f t="shared" ref="K18:K24" si="0">SUM(I18:J18)</f>
        <v>200000</v>
      </c>
    </row>
    <row r="19" spans="1:11" s="3" customFormat="1" ht="16.5" customHeight="1" x14ac:dyDescent="0.25">
      <c r="A19" s="100" t="s">
        <v>33</v>
      </c>
      <c r="B19" s="101"/>
      <c r="C19" s="101"/>
      <c r="D19" s="101"/>
      <c r="E19" s="101"/>
      <c r="F19" s="101"/>
      <c r="G19" s="101"/>
      <c r="H19" s="30"/>
      <c r="I19" s="65">
        <v>225000</v>
      </c>
      <c r="J19" s="59">
        <v>0</v>
      </c>
      <c r="K19" s="85">
        <f t="shared" si="0"/>
        <v>225000</v>
      </c>
    </row>
    <row r="20" spans="1:11" ht="16.5" customHeight="1" x14ac:dyDescent="0.25">
      <c r="A20" s="118" t="s">
        <v>37</v>
      </c>
      <c r="B20" s="119"/>
      <c r="C20" s="119"/>
      <c r="D20" s="119"/>
      <c r="E20" s="119"/>
      <c r="F20" s="119"/>
      <c r="G20" s="119"/>
      <c r="H20" s="120"/>
      <c r="I20" s="66">
        <v>500000</v>
      </c>
      <c r="J20" s="67">
        <v>0</v>
      </c>
      <c r="K20" s="85">
        <f t="shared" si="0"/>
        <v>500000</v>
      </c>
    </row>
    <row r="21" spans="1:11" ht="16.5" customHeight="1" x14ac:dyDescent="0.25">
      <c r="A21" s="118" t="s">
        <v>38</v>
      </c>
      <c r="B21" s="119"/>
      <c r="C21" s="119"/>
      <c r="D21" s="119"/>
      <c r="E21" s="119"/>
      <c r="F21" s="119"/>
      <c r="G21" s="119"/>
      <c r="H21" s="120"/>
      <c r="I21" s="66">
        <v>725000</v>
      </c>
      <c r="J21" s="59">
        <v>0</v>
      </c>
      <c r="K21" s="85">
        <f t="shared" si="0"/>
        <v>725000</v>
      </c>
    </row>
    <row r="22" spans="1:11" ht="20.25" customHeight="1" x14ac:dyDescent="0.25">
      <c r="A22" s="115" t="s">
        <v>39</v>
      </c>
      <c r="B22" s="116"/>
      <c r="C22" s="116"/>
      <c r="D22" s="116"/>
      <c r="E22" s="116"/>
      <c r="F22" s="116"/>
      <c r="G22" s="116"/>
      <c r="H22" s="117"/>
      <c r="I22" s="66">
        <v>25000</v>
      </c>
      <c r="J22" s="59">
        <v>0</v>
      </c>
      <c r="K22" s="85">
        <f t="shared" si="0"/>
        <v>25000</v>
      </c>
    </row>
    <row r="23" spans="1:11" ht="18.75" customHeight="1" x14ac:dyDescent="0.25">
      <c r="A23" s="115" t="s">
        <v>40</v>
      </c>
      <c r="B23" s="116"/>
      <c r="C23" s="116"/>
      <c r="D23" s="116"/>
      <c r="E23" s="116"/>
      <c r="F23" s="116"/>
      <c r="G23" s="116"/>
      <c r="H23" s="117"/>
      <c r="I23" s="66">
        <v>200000</v>
      </c>
      <c r="J23" s="59">
        <v>0</v>
      </c>
      <c r="K23" s="85">
        <f t="shared" si="0"/>
        <v>200000</v>
      </c>
    </row>
    <row r="24" spans="1:11" s="3" customFormat="1" ht="18.75" customHeight="1" x14ac:dyDescent="0.25">
      <c r="A24" s="118" t="s">
        <v>41</v>
      </c>
      <c r="B24" s="119"/>
      <c r="C24" s="119"/>
      <c r="D24" s="119"/>
      <c r="E24" s="119"/>
      <c r="F24" s="119"/>
      <c r="G24" s="119"/>
      <c r="H24" s="120"/>
      <c r="I24" s="66">
        <v>75000</v>
      </c>
      <c r="J24" s="59">
        <v>0</v>
      </c>
      <c r="K24" s="85">
        <f t="shared" si="0"/>
        <v>75000</v>
      </c>
    </row>
    <row r="25" spans="1:11" s="3" customFormat="1" ht="18.75" customHeight="1" x14ac:dyDescent="0.25">
      <c r="A25" s="98" t="s">
        <v>87</v>
      </c>
      <c r="B25" s="99"/>
      <c r="C25" s="99"/>
      <c r="D25" s="99"/>
      <c r="E25" s="99"/>
      <c r="F25" s="99"/>
      <c r="G25" s="99"/>
      <c r="H25" s="83"/>
      <c r="I25" s="44">
        <v>100000</v>
      </c>
      <c r="J25" s="84">
        <v>105000</v>
      </c>
      <c r="K25" s="85">
        <f>SUM(I25:J25)</f>
        <v>205000</v>
      </c>
    </row>
    <row r="26" spans="1:11" ht="19.5" customHeight="1" thickBot="1" x14ac:dyDescent="0.3">
      <c r="A26" s="150" t="s">
        <v>17</v>
      </c>
      <c r="B26" s="151"/>
      <c r="C26" s="151"/>
      <c r="D26" s="151"/>
      <c r="E26" s="151"/>
      <c r="F26" s="151"/>
      <c r="G26" s="152"/>
      <c r="H26" s="63">
        <f>SUM(G26)</f>
        <v>0</v>
      </c>
      <c r="I26" s="63">
        <f>SUM(I18:I25)</f>
        <v>2050000</v>
      </c>
      <c r="J26" s="68">
        <f>SUM(J18:J25)</f>
        <v>105000</v>
      </c>
      <c r="K26" s="25">
        <f>SUM(K18:K25)</f>
        <v>2155000</v>
      </c>
    </row>
    <row r="27" spans="1:11" ht="18" customHeight="1" x14ac:dyDescent="0.25">
      <c r="A27" s="110" t="s">
        <v>23</v>
      </c>
      <c r="B27" s="111"/>
      <c r="C27" s="111"/>
      <c r="D27" s="111"/>
      <c r="E27" s="111"/>
      <c r="F27" s="33"/>
      <c r="G27" s="33"/>
      <c r="H27" s="33"/>
      <c r="I27" s="33"/>
      <c r="J27" s="33"/>
      <c r="K27" s="28"/>
    </row>
    <row r="28" spans="1:11" s="3" customFormat="1" ht="18.75" customHeight="1" x14ac:dyDescent="0.25">
      <c r="A28" s="6" t="s">
        <v>30</v>
      </c>
      <c r="B28" s="15"/>
      <c r="C28" s="15"/>
      <c r="D28" s="15"/>
      <c r="E28" s="16"/>
      <c r="F28" s="16"/>
      <c r="G28" s="16"/>
      <c r="H28" s="16"/>
      <c r="I28" s="16"/>
      <c r="J28" s="16"/>
      <c r="K28" s="17"/>
    </row>
    <row r="29" spans="1:11" ht="15.75" customHeight="1" x14ac:dyDescent="0.25">
      <c r="A29" s="115" t="s">
        <v>42</v>
      </c>
      <c r="B29" s="116"/>
      <c r="C29" s="116"/>
      <c r="D29" s="116"/>
      <c r="E29" s="116"/>
      <c r="F29" s="116"/>
      <c r="G29" s="116"/>
      <c r="H29" s="117"/>
      <c r="I29" s="59">
        <v>150000</v>
      </c>
      <c r="J29" s="59">
        <v>100000</v>
      </c>
      <c r="K29" s="19">
        <f>SUM(I29:J29)</f>
        <v>250000</v>
      </c>
    </row>
    <row r="30" spans="1:11" ht="17.25" customHeight="1" x14ac:dyDescent="0.25">
      <c r="A30" s="115" t="s">
        <v>43</v>
      </c>
      <c r="B30" s="116"/>
      <c r="C30" s="116"/>
      <c r="D30" s="116"/>
      <c r="E30" s="116"/>
      <c r="F30" s="116"/>
      <c r="G30" s="116"/>
      <c r="H30" s="117"/>
      <c r="I30" s="59">
        <v>220000</v>
      </c>
      <c r="J30" s="59">
        <v>0</v>
      </c>
      <c r="K30" s="21">
        <f>SUM(I30:J30)</f>
        <v>220000</v>
      </c>
    </row>
    <row r="31" spans="1:11" ht="18.75" customHeight="1" x14ac:dyDescent="0.25">
      <c r="A31" s="115" t="s">
        <v>44</v>
      </c>
      <c r="B31" s="116"/>
      <c r="C31" s="116"/>
      <c r="D31" s="116"/>
      <c r="E31" s="116"/>
      <c r="F31" s="116"/>
      <c r="G31" s="116"/>
      <c r="H31" s="117"/>
      <c r="I31" s="60">
        <v>2350000</v>
      </c>
      <c r="J31" s="59">
        <v>140000</v>
      </c>
      <c r="K31" s="21">
        <f>SUM(I31:J31)</f>
        <v>2490000</v>
      </c>
    </row>
    <row r="32" spans="1:11" s="3" customFormat="1" ht="18" customHeight="1" thickBot="1" x14ac:dyDescent="0.3">
      <c r="A32" s="150" t="s">
        <v>18</v>
      </c>
      <c r="B32" s="151"/>
      <c r="C32" s="151"/>
      <c r="D32" s="151"/>
      <c r="E32" s="151"/>
      <c r="F32" s="151"/>
      <c r="G32" s="151"/>
      <c r="H32" s="32">
        <f>SUM(G32)</f>
        <v>0</v>
      </c>
      <c r="I32" s="69">
        <f>SUM(I29:I31)</f>
        <v>2720000</v>
      </c>
      <c r="J32" s="32">
        <f>SUM(J29:J31)</f>
        <v>240000</v>
      </c>
      <c r="K32" s="25">
        <f>SUM(K29:K31)</f>
        <v>2960000</v>
      </c>
    </row>
    <row r="33" spans="1:11" s="3" customFormat="1" ht="18" customHeight="1" x14ac:dyDescent="0.25">
      <c r="A33" s="110" t="s">
        <v>31</v>
      </c>
      <c r="B33" s="111"/>
      <c r="C33" s="111"/>
      <c r="D33" s="111"/>
      <c r="E33" s="111"/>
      <c r="F33" s="33"/>
      <c r="G33" s="33"/>
      <c r="H33" s="33"/>
      <c r="I33" s="33"/>
      <c r="J33" s="33"/>
      <c r="K33" s="28"/>
    </row>
    <row r="34" spans="1:11" s="3" customFormat="1" ht="17.25" customHeight="1" x14ac:dyDescent="0.25">
      <c r="A34" s="6" t="s">
        <v>78</v>
      </c>
      <c r="B34" s="15"/>
      <c r="C34" s="15"/>
      <c r="D34" s="15"/>
      <c r="E34" s="16"/>
      <c r="F34" s="16"/>
      <c r="G34" s="16"/>
      <c r="H34" s="16"/>
      <c r="I34" s="16"/>
      <c r="J34" s="16"/>
      <c r="K34" s="17"/>
    </row>
    <row r="35" spans="1:11" ht="19.5" customHeight="1" x14ac:dyDescent="0.25">
      <c r="A35" s="115" t="s">
        <v>45</v>
      </c>
      <c r="B35" s="116"/>
      <c r="C35" s="116"/>
      <c r="D35" s="116"/>
      <c r="E35" s="116"/>
      <c r="F35" s="116"/>
      <c r="G35" s="116"/>
      <c r="H35" s="117"/>
      <c r="I35" s="59">
        <v>200000</v>
      </c>
      <c r="J35" s="59">
        <v>30000</v>
      </c>
      <c r="K35" s="21">
        <f>SUM(I35:J35)</f>
        <v>230000</v>
      </c>
    </row>
    <row r="36" spans="1:11" s="3" customFormat="1" ht="18" customHeight="1" x14ac:dyDescent="0.25">
      <c r="A36" s="108" t="s">
        <v>46</v>
      </c>
      <c r="B36" s="109"/>
      <c r="C36" s="109"/>
      <c r="D36" s="109"/>
      <c r="E36" s="109"/>
      <c r="F36" s="109"/>
      <c r="G36" s="109"/>
      <c r="H36" s="34"/>
      <c r="I36" s="60">
        <v>65000</v>
      </c>
      <c r="J36" s="59">
        <v>0</v>
      </c>
      <c r="K36" s="21">
        <f>SUM(I36:J36)</f>
        <v>65000</v>
      </c>
    </row>
    <row r="37" spans="1:11" ht="19.5" customHeight="1" thickBot="1" x14ac:dyDescent="0.3">
      <c r="A37" s="112" t="s">
        <v>32</v>
      </c>
      <c r="B37" s="113"/>
      <c r="C37" s="113"/>
      <c r="D37" s="113"/>
      <c r="E37" s="113"/>
      <c r="F37" s="113"/>
      <c r="G37" s="113"/>
      <c r="H37" s="114"/>
      <c r="I37" s="77">
        <f>SUM(I35:I36)</f>
        <v>265000</v>
      </c>
      <c r="J37" s="78">
        <f>SUM(J35:J36)</f>
        <v>30000</v>
      </c>
      <c r="K37" s="25">
        <f>SUM(K35:K36)</f>
        <v>295000</v>
      </c>
    </row>
    <row r="38" spans="1:11" ht="21.75" customHeight="1" x14ac:dyDescent="0.25">
      <c r="A38" s="7" t="s">
        <v>24</v>
      </c>
      <c r="B38" s="35"/>
      <c r="C38" s="35"/>
      <c r="D38" s="35"/>
      <c r="E38" s="26"/>
      <c r="F38" s="26"/>
      <c r="G38" s="33"/>
      <c r="H38" s="33"/>
      <c r="I38" s="33"/>
      <c r="J38" s="33"/>
      <c r="K38" s="28"/>
    </row>
    <row r="39" spans="1:11" s="3" customFormat="1" ht="20.25" customHeight="1" x14ac:dyDescent="0.25">
      <c r="A39" s="6" t="s">
        <v>30</v>
      </c>
      <c r="B39" s="15"/>
      <c r="C39" s="15"/>
      <c r="D39" s="15"/>
      <c r="E39" s="16"/>
      <c r="F39" s="16"/>
      <c r="G39" s="16"/>
      <c r="H39" s="16"/>
      <c r="I39" s="16"/>
      <c r="J39" s="16"/>
      <c r="K39" s="17"/>
    </row>
    <row r="40" spans="1:11" s="3" customFormat="1" ht="20.25" customHeight="1" x14ac:dyDescent="0.25">
      <c r="A40" s="141" t="s">
        <v>93</v>
      </c>
      <c r="B40" s="103"/>
      <c r="C40" s="103"/>
      <c r="D40" s="103"/>
      <c r="E40" s="103"/>
      <c r="F40" s="103"/>
      <c r="G40" s="103"/>
      <c r="H40" s="16"/>
      <c r="I40" s="16"/>
      <c r="J40" s="75"/>
      <c r="K40" s="17"/>
    </row>
    <row r="41" spans="1:11" ht="19.5" customHeight="1" x14ac:dyDescent="0.25">
      <c r="A41" s="115" t="s">
        <v>47</v>
      </c>
      <c r="B41" s="116"/>
      <c r="C41" s="116"/>
      <c r="D41" s="116"/>
      <c r="E41" s="116"/>
      <c r="F41" s="116"/>
      <c r="G41" s="116"/>
      <c r="H41" s="117"/>
      <c r="I41" s="60">
        <v>80000</v>
      </c>
      <c r="J41" s="59">
        <v>10000</v>
      </c>
      <c r="K41" s="23">
        <f>SUM(I41:J41)</f>
        <v>90000</v>
      </c>
    </row>
    <row r="42" spans="1:11" ht="20.25" customHeight="1" x14ac:dyDescent="0.25">
      <c r="A42" s="118" t="s">
        <v>48</v>
      </c>
      <c r="B42" s="119"/>
      <c r="C42" s="119"/>
      <c r="D42" s="119"/>
      <c r="E42" s="119"/>
      <c r="F42" s="119"/>
      <c r="G42" s="119"/>
      <c r="H42" s="120"/>
      <c r="I42" s="70">
        <v>350000</v>
      </c>
      <c r="J42" s="60">
        <v>0</v>
      </c>
      <c r="K42" s="36">
        <f>SUM(I42:J42)</f>
        <v>350000</v>
      </c>
    </row>
    <row r="43" spans="1:11" s="3" customFormat="1" ht="20.25" customHeight="1" x14ac:dyDescent="0.25">
      <c r="A43" s="100" t="s">
        <v>89</v>
      </c>
      <c r="B43" s="101"/>
      <c r="C43" s="101"/>
      <c r="D43" s="101"/>
      <c r="E43" s="101"/>
      <c r="F43" s="101"/>
      <c r="G43" s="101"/>
      <c r="H43" s="37"/>
      <c r="I43" s="71">
        <v>320000</v>
      </c>
      <c r="J43" s="71">
        <v>0</v>
      </c>
      <c r="K43" s="36">
        <f t="shared" ref="K43:K46" si="1">SUM(I43:J43)</f>
        <v>320000</v>
      </c>
    </row>
    <row r="44" spans="1:11" ht="22.5" customHeight="1" x14ac:dyDescent="0.25">
      <c r="A44" s="118" t="s">
        <v>49</v>
      </c>
      <c r="B44" s="119"/>
      <c r="C44" s="119"/>
      <c r="D44" s="119"/>
      <c r="E44" s="119"/>
      <c r="F44" s="119"/>
      <c r="G44" s="119"/>
      <c r="H44" s="120"/>
      <c r="I44" s="60">
        <v>150000</v>
      </c>
      <c r="J44" s="59">
        <v>0</v>
      </c>
      <c r="K44" s="36">
        <f t="shared" si="1"/>
        <v>150000</v>
      </c>
    </row>
    <row r="45" spans="1:11" s="3" customFormat="1" ht="22.5" customHeight="1" x14ac:dyDescent="0.25">
      <c r="A45" s="100" t="s">
        <v>88</v>
      </c>
      <c r="B45" s="101"/>
      <c r="C45" s="101"/>
      <c r="D45" s="101"/>
      <c r="E45" s="101"/>
      <c r="F45" s="101"/>
      <c r="G45" s="101"/>
      <c r="H45" s="62"/>
      <c r="I45" s="59">
        <v>120000</v>
      </c>
      <c r="J45" s="86">
        <v>0</v>
      </c>
      <c r="K45" s="36">
        <f t="shared" si="1"/>
        <v>120000</v>
      </c>
    </row>
    <row r="46" spans="1:11" s="3" customFormat="1" ht="22.5" customHeight="1" x14ac:dyDescent="0.25">
      <c r="A46" s="100" t="s">
        <v>94</v>
      </c>
      <c r="B46" s="101"/>
      <c r="C46" s="101"/>
      <c r="D46" s="101"/>
      <c r="E46" s="101"/>
      <c r="F46" s="101"/>
      <c r="G46" s="101"/>
      <c r="H46" s="62"/>
      <c r="I46" s="59">
        <v>0</v>
      </c>
      <c r="J46" s="86">
        <v>35000</v>
      </c>
      <c r="K46" s="19">
        <f t="shared" si="1"/>
        <v>35000</v>
      </c>
    </row>
    <row r="47" spans="1:11" ht="21.75" customHeight="1" thickBot="1" x14ac:dyDescent="0.3">
      <c r="A47" s="121" t="s">
        <v>19</v>
      </c>
      <c r="B47" s="122"/>
      <c r="C47" s="122"/>
      <c r="D47" s="122"/>
      <c r="E47" s="122"/>
      <c r="F47" s="122"/>
      <c r="G47" s="122"/>
      <c r="H47" s="123"/>
      <c r="I47" s="72">
        <f>SUM(I41:I46)</f>
        <v>1020000</v>
      </c>
      <c r="J47" s="73">
        <f>SUM(J41:J46)</f>
        <v>45000</v>
      </c>
      <c r="K47" s="25">
        <f>SUM(K41:K46)</f>
        <v>1065000</v>
      </c>
    </row>
    <row r="48" spans="1:11" ht="21.75" customHeight="1" x14ac:dyDescent="0.25">
      <c r="A48" s="8" t="s">
        <v>25</v>
      </c>
      <c r="B48" s="38"/>
      <c r="C48" s="38"/>
      <c r="D48" s="38"/>
      <c r="E48" s="26"/>
      <c r="F48" s="26"/>
      <c r="G48" s="27"/>
      <c r="H48" s="27"/>
      <c r="I48" s="27"/>
      <c r="J48" s="27"/>
      <c r="K48" s="28"/>
    </row>
    <row r="49" spans="1:11" s="3" customFormat="1" ht="21" customHeight="1" x14ac:dyDescent="0.25">
      <c r="A49" s="6" t="s">
        <v>30</v>
      </c>
      <c r="B49" s="15"/>
      <c r="C49" s="15"/>
      <c r="D49" s="15"/>
      <c r="E49" s="16"/>
      <c r="F49" s="16"/>
      <c r="G49" s="16"/>
      <c r="H49" s="16"/>
      <c r="I49" s="16"/>
      <c r="J49" s="16"/>
      <c r="K49" s="17"/>
    </row>
    <row r="50" spans="1:11" ht="21" customHeight="1" x14ac:dyDescent="0.25">
      <c r="A50" s="115" t="s">
        <v>50</v>
      </c>
      <c r="B50" s="116"/>
      <c r="C50" s="116"/>
      <c r="D50" s="116"/>
      <c r="E50" s="116"/>
      <c r="F50" s="116"/>
      <c r="G50" s="116"/>
      <c r="H50" s="117"/>
      <c r="I50" s="59">
        <v>20000</v>
      </c>
      <c r="J50" s="59">
        <v>0</v>
      </c>
      <c r="K50" s="23">
        <v>20000</v>
      </c>
    </row>
    <row r="51" spans="1:11" s="3" customFormat="1" ht="21" customHeight="1" x14ac:dyDescent="0.25">
      <c r="A51" s="108" t="s">
        <v>92</v>
      </c>
      <c r="B51" s="109"/>
      <c r="C51" s="109"/>
      <c r="D51" s="109"/>
      <c r="E51" s="109"/>
      <c r="F51" s="109"/>
      <c r="G51" s="109"/>
      <c r="H51" s="94"/>
      <c r="I51" s="59">
        <v>60000</v>
      </c>
      <c r="J51" s="59">
        <v>0</v>
      </c>
      <c r="K51" s="23">
        <f>SUM(I51:J51)</f>
        <v>60000</v>
      </c>
    </row>
    <row r="52" spans="1:11" ht="19.5" customHeight="1" x14ac:dyDescent="0.25">
      <c r="A52" s="115" t="s">
        <v>51</v>
      </c>
      <c r="B52" s="116"/>
      <c r="C52" s="116"/>
      <c r="D52" s="116"/>
      <c r="E52" s="116"/>
      <c r="F52" s="116"/>
      <c r="G52" s="116"/>
      <c r="H52" s="117"/>
      <c r="I52" s="59">
        <v>190000</v>
      </c>
      <c r="J52" s="59">
        <v>80000</v>
      </c>
      <c r="K52" s="19">
        <f>SUM(I52:J52)</f>
        <v>270000</v>
      </c>
    </row>
    <row r="53" spans="1:11" ht="22.5" customHeight="1" thickBot="1" x14ac:dyDescent="0.3">
      <c r="A53" s="112" t="s">
        <v>20</v>
      </c>
      <c r="B53" s="113"/>
      <c r="C53" s="113"/>
      <c r="D53" s="113"/>
      <c r="E53" s="113"/>
      <c r="F53" s="113"/>
      <c r="G53" s="113"/>
      <c r="H53" s="114"/>
      <c r="I53" s="69">
        <f>SUM(I50:I52)</f>
        <v>270000</v>
      </c>
      <c r="J53" s="74">
        <f>SUM(J50:J52)</f>
        <v>80000</v>
      </c>
      <c r="K53" s="25">
        <f>SUM(K50:K52)</f>
        <v>350000</v>
      </c>
    </row>
    <row r="54" spans="1:11" ht="21.75" customHeight="1" x14ac:dyDescent="0.25">
      <c r="A54" s="7" t="s">
        <v>26</v>
      </c>
      <c r="B54" s="35"/>
      <c r="C54" s="35"/>
      <c r="D54" s="35"/>
      <c r="E54" s="26"/>
      <c r="F54" s="26"/>
      <c r="G54" s="33"/>
      <c r="H54" s="33"/>
      <c r="I54" s="33"/>
      <c r="J54" s="33"/>
      <c r="K54" s="28"/>
    </row>
    <row r="55" spans="1:11" s="3" customFormat="1" ht="20.25" customHeight="1" x14ac:dyDescent="0.25">
      <c r="A55" s="6" t="s">
        <v>30</v>
      </c>
      <c r="B55" s="15"/>
      <c r="C55" s="15"/>
      <c r="D55" s="15"/>
      <c r="E55" s="16"/>
      <c r="F55" s="16"/>
      <c r="G55" s="16"/>
      <c r="H55" s="16"/>
      <c r="I55" s="16"/>
      <c r="J55" s="16"/>
      <c r="K55" s="17"/>
    </row>
    <row r="56" spans="1:11" ht="19.5" customHeight="1" x14ac:dyDescent="0.25">
      <c r="A56" s="100" t="s">
        <v>52</v>
      </c>
      <c r="B56" s="101"/>
      <c r="C56" s="101"/>
      <c r="D56" s="101"/>
      <c r="E56" s="101"/>
      <c r="F56" s="101"/>
      <c r="G56" s="101"/>
      <c r="H56" s="39"/>
      <c r="I56" s="59">
        <v>220000</v>
      </c>
      <c r="J56" s="76">
        <v>30000</v>
      </c>
      <c r="K56" s="23">
        <f>SUM(I56:J56)</f>
        <v>250000</v>
      </c>
    </row>
    <row r="57" spans="1:11" ht="18.75" customHeight="1" x14ac:dyDescent="0.25">
      <c r="A57" s="100" t="s">
        <v>53</v>
      </c>
      <c r="B57" s="101"/>
      <c r="C57" s="101"/>
      <c r="D57" s="101"/>
      <c r="E57" s="101"/>
      <c r="F57" s="101"/>
      <c r="G57" s="101"/>
      <c r="H57" s="39"/>
      <c r="I57" s="59">
        <v>10000</v>
      </c>
      <c r="J57" s="59">
        <v>0</v>
      </c>
      <c r="K57" s="21">
        <v>10000</v>
      </c>
    </row>
    <row r="58" spans="1:11" ht="17.25" customHeight="1" x14ac:dyDescent="0.25">
      <c r="A58" s="100" t="s">
        <v>54</v>
      </c>
      <c r="B58" s="101"/>
      <c r="C58" s="101"/>
      <c r="D58" s="101"/>
      <c r="E58" s="101"/>
      <c r="F58" s="101"/>
      <c r="G58" s="101"/>
      <c r="H58" s="39"/>
      <c r="I58" s="59">
        <v>15000</v>
      </c>
      <c r="J58" s="59">
        <v>0</v>
      </c>
      <c r="K58" s="21">
        <v>15000</v>
      </c>
    </row>
    <row r="59" spans="1:11" ht="18" customHeight="1" x14ac:dyDescent="0.25">
      <c r="A59" s="100" t="s">
        <v>55</v>
      </c>
      <c r="B59" s="101"/>
      <c r="C59" s="101"/>
      <c r="D59" s="101"/>
      <c r="E59" s="101"/>
      <c r="F59" s="101"/>
      <c r="G59" s="101"/>
      <c r="H59" s="39"/>
      <c r="I59" s="59">
        <v>10000</v>
      </c>
      <c r="J59" s="59">
        <v>0</v>
      </c>
      <c r="K59" s="21">
        <v>10000</v>
      </c>
    </row>
    <row r="60" spans="1:11" ht="17.25" customHeight="1" x14ac:dyDescent="0.25">
      <c r="A60" s="100" t="s">
        <v>56</v>
      </c>
      <c r="B60" s="101"/>
      <c r="C60" s="101"/>
      <c r="D60" s="101"/>
      <c r="E60" s="101"/>
      <c r="F60" s="101"/>
      <c r="G60" s="101"/>
      <c r="H60" s="39"/>
      <c r="I60" s="59">
        <v>10000</v>
      </c>
      <c r="J60" s="59">
        <v>0</v>
      </c>
      <c r="K60" s="21">
        <v>10000</v>
      </c>
    </row>
    <row r="61" spans="1:11" ht="21.75" customHeight="1" x14ac:dyDescent="0.25">
      <c r="A61" s="128" t="s">
        <v>57</v>
      </c>
      <c r="B61" s="129"/>
      <c r="C61" s="129"/>
      <c r="D61" s="129"/>
      <c r="E61" s="129"/>
      <c r="F61" s="129"/>
      <c r="G61" s="129"/>
      <c r="H61" s="39"/>
      <c r="I61" s="59">
        <v>10000</v>
      </c>
      <c r="J61" s="59">
        <v>0</v>
      </c>
      <c r="K61" s="21">
        <v>10000</v>
      </c>
    </row>
    <row r="62" spans="1:11" ht="20.25" customHeight="1" x14ac:dyDescent="0.25">
      <c r="A62" s="128" t="s">
        <v>58</v>
      </c>
      <c r="B62" s="129"/>
      <c r="C62" s="129"/>
      <c r="D62" s="129"/>
      <c r="E62" s="129"/>
      <c r="F62" s="129"/>
      <c r="G62" s="129"/>
      <c r="H62" s="39"/>
      <c r="I62" s="59">
        <v>15000</v>
      </c>
      <c r="J62" s="59">
        <v>0</v>
      </c>
      <c r="K62" s="21">
        <v>15000</v>
      </c>
    </row>
    <row r="63" spans="1:11" ht="21" customHeight="1" x14ac:dyDescent="0.25">
      <c r="A63" s="100" t="s">
        <v>59</v>
      </c>
      <c r="B63" s="101"/>
      <c r="C63" s="101"/>
      <c r="D63" s="101"/>
      <c r="E63" s="101"/>
      <c r="F63" s="101"/>
      <c r="G63" s="101"/>
      <c r="H63" s="39"/>
      <c r="I63" s="59">
        <v>10000</v>
      </c>
      <c r="J63" s="59">
        <v>0</v>
      </c>
      <c r="K63" s="21">
        <v>10000</v>
      </c>
    </row>
    <row r="64" spans="1:11" ht="20.25" customHeight="1" x14ac:dyDescent="0.25">
      <c r="A64" s="100" t="s">
        <v>60</v>
      </c>
      <c r="B64" s="101"/>
      <c r="C64" s="101"/>
      <c r="D64" s="101"/>
      <c r="E64" s="101"/>
      <c r="F64" s="101"/>
      <c r="G64" s="101"/>
      <c r="H64" s="39"/>
      <c r="I64" s="59">
        <v>10000</v>
      </c>
      <c r="J64" s="59">
        <v>0</v>
      </c>
      <c r="K64" s="21">
        <v>10000</v>
      </c>
    </row>
    <row r="65" spans="1:11" ht="18.75" customHeight="1" x14ac:dyDescent="0.25">
      <c r="A65" s="100" t="s">
        <v>61</v>
      </c>
      <c r="B65" s="101"/>
      <c r="C65" s="101"/>
      <c r="D65" s="101"/>
      <c r="E65" s="101"/>
      <c r="F65" s="101"/>
      <c r="G65" s="101"/>
      <c r="H65" s="39"/>
      <c r="I65" s="59">
        <v>15000</v>
      </c>
      <c r="J65" s="59">
        <v>0</v>
      </c>
      <c r="K65" s="21">
        <v>15000</v>
      </c>
    </row>
    <row r="66" spans="1:11" ht="22.5" customHeight="1" x14ac:dyDescent="0.25">
      <c r="A66" s="100" t="s">
        <v>62</v>
      </c>
      <c r="B66" s="101"/>
      <c r="C66" s="101"/>
      <c r="D66" s="101"/>
      <c r="E66" s="101"/>
      <c r="F66" s="101"/>
      <c r="G66" s="101"/>
      <c r="H66" s="39"/>
      <c r="I66" s="59">
        <v>5000</v>
      </c>
      <c r="J66" s="59">
        <v>0</v>
      </c>
      <c r="K66" s="21">
        <v>5000</v>
      </c>
    </row>
    <row r="67" spans="1:11" ht="21" customHeight="1" x14ac:dyDescent="0.25">
      <c r="A67" s="100" t="s">
        <v>63</v>
      </c>
      <c r="B67" s="101"/>
      <c r="C67" s="101"/>
      <c r="D67" s="101"/>
      <c r="E67" s="101"/>
      <c r="F67" s="101"/>
      <c r="G67" s="101"/>
      <c r="H67" s="39"/>
      <c r="I67" s="59">
        <v>5000</v>
      </c>
      <c r="J67" s="59">
        <v>0</v>
      </c>
      <c r="K67" s="21">
        <v>5000</v>
      </c>
    </row>
    <row r="68" spans="1:11" ht="20.25" customHeight="1" x14ac:dyDescent="0.25">
      <c r="A68" s="100" t="s">
        <v>64</v>
      </c>
      <c r="B68" s="101"/>
      <c r="C68" s="101"/>
      <c r="D68" s="101"/>
      <c r="E68" s="101"/>
      <c r="F68" s="101"/>
      <c r="G68" s="101"/>
      <c r="H68" s="39"/>
      <c r="I68" s="59">
        <v>10000</v>
      </c>
      <c r="J68" s="59">
        <v>0</v>
      </c>
      <c r="K68" s="21">
        <v>10000</v>
      </c>
    </row>
    <row r="69" spans="1:11" ht="18.75" customHeight="1" x14ac:dyDescent="0.25">
      <c r="A69" s="100" t="s">
        <v>65</v>
      </c>
      <c r="B69" s="101"/>
      <c r="C69" s="101"/>
      <c r="D69" s="101"/>
      <c r="E69" s="101"/>
      <c r="F69" s="101"/>
      <c r="G69" s="101"/>
      <c r="H69" s="39"/>
      <c r="I69" s="59">
        <v>5000</v>
      </c>
      <c r="J69" s="59">
        <v>0</v>
      </c>
      <c r="K69" s="21">
        <v>5000</v>
      </c>
    </row>
    <row r="70" spans="1:11" ht="21" customHeight="1" x14ac:dyDescent="0.25">
      <c r="A70" s="100" t="s">
        <v>66</v>
      </c>
      <c r="B70" s="101"/>
      <c r="C70" s="101"/>
      <c r="D70" s="101"/>
      <c r="E70" s="101"/>
      <c r="F70" s="101"/>
      <c r="G70" s="101"/>
      <c r="H70" s="39"/>
      <c r="I70" s="59">
        <v>10000</v>
      </c>
      <c r="J70" s="59">
        <v>0</v>
      </c>
      <c r="K70" s="21">
        <v>10000</v>
      </c>
    </row>
    <row r="71" spans="1:11" ht="20.25" customHeight="1" x14ac:dyDescent="0.25">
      <c r="A71" s="100" t="s">
        <v>67</v>
      </c>
      <c r="B71" s="101"/>
      <c r="C71" s="101"/>
      <c r="D71" s="101"/>
      <c r="E71" s="101"/>
      <c r="F71" s="101"/>
      <c r="G71" s="101"/>
      <c r="H71" s="39"/>
      <c r="I71" s="59">
        <v>15000</v>
      </c>
      <c r="J71" s="59">
        <v>0</v>
      </c>
      <c r="K71" s="21">
        <v>15000</v>
      </c>
    </row>
    <row r="72" spans="1:11" ht="22.5" customHeight="1" x14ac:dyDescent="0.25">
      <c r="A72" s="100" t="s">
        <v>68</v>
      </c>
      <c r="B72" s="101"/>
      <c r="C72" s="101"/>
      <c r="D72" s="101"/>
      <c r="E72" s="101"/>
      <c r="F72" s="101"/>
      <c r="G72" s="101"/>
      <c r="H72" s="39"/>
      <c r="I72" s="59">
        <v>15000</v>
      </c>
      <c r="J72" s="59">
        <v>0</v>
      </c>
      <c r="K72" s="21">
        <v>15000</v>
      </c>
    </row>
    <row r="73" spans="1:11" ht="21.75" customHeight="1" x14ac:dyDescent="0.25">
      <c r="A73" s="128" t="s">
        <v>69</v>
      </c>
      <c r="B73" s="129"/>
      <c r="C73" s="129"/>
      <c r="D73" s="129"/>
      <c r="E73" s="129"/>
      <c r="F73" s="129"/>
      <c r="G73" s="129"/>
      <c r="H73" s="39"/>
      <c r="I73" s="60">
        <v>15000</v>
      </c>
      <c r="J73" s="59">
        <v>0</v>
      </c>
      <c r="K73" s="23">
        <v>15000</v>
      </c>
    </row>
    <row r="74" spans="1:11" ht="18.75" customHeight="1" x14ac:dyDescent="0.25">
      <c r="A74" s="100" t="s">
        <v>70</v>
      </c>
      <c r="B74" s="101"/>
      <c r="C74" s="101"/>
      <c r="D74" s="101"/>
      <c r="E74" s="101"/>
      <c r="F74" s="101"/>
      <c r="G74" s="101"/>
      <c r="H74" s="39"/>
      <c r="I74" s="71">
        <v>15000</v>
      </c>
      <c r="J74" s="59">
        <v>0</v>
      </c>
      <c r="K74" s="19">
        <v>15000</v>
      </c>
    </row>
    <row r="75" spans="1:11" ht="19.5" customHeight="1" x14ac:dyDescent="0.25">
      <c r="A75" s="100" t="s">
        <v>71</v>
      </c>
      <c r="B75" s="101"/>
      <c r="C75" s="101"/>
      <c r="D75" s="101"/>
      <c r="E75" s="101"/>
      <c r="F75" s="101"/>
      <c r="G75" s="101"/>
      <c r="H75" s="39"/>
      <c r="I75" s="60">
        <v>10000</v>
      </c>
      <c r="J75" s="59">
        <v>0</v>
      </c>
      <c r="K75" s="21">
        <v>10000</v>
      </c>
    </row>
    <row r="76" spans="1:11" ht="20.25" customHeight="1" thickBot="1" x14ac:dyDescent="0.3">
      <c r="A76" s="121" t="s">
        <v>27</v>
      </c>
      <c r="B76" s="122"/>
      <c r="C76" s="122"/>
      <c r="D76" s="122"/>
      <c r="E76" s="122"/>
      <c r="F76" s="122"/>
      <c r="G76" s="122"/>
      <c r="H76" s="122"/>
      <c r="I76" s="72">
        <f>SUM(I56:I75)</f>
        <v>430000</v>
      </c>
      <c r="J76" s="73">
        <f>SUM(J56:J75)</f>
        <v>30000</v>
      </c>
      <c r="K76" s="25">
        <f>SUM(K56:K75)</f>
        <v>460000</v>
      </c>
    </row>
    <row r="77" spans="1:11" ht="18" hidden="1" customHeight="1" thickBot="1" x14ac:dyDescent="0.3">
      <c r="A77" s="9"/>
      <c r="B77" s="40"/>
      <c r="C77" s="40"/>
      <c r="D77" s="40"/>
      <c r="E77" s="41"/>
      <c r="F77" s="41"/>
      <c r="G77" s="41"/>
      <c r="H77" s="41"/>
      <c r="I77" s="41"/>
      <c r="J77" s="41"/>
      <c r="K77" s="42"/>
    </row>
    <row r="78" spans="1:11" ht="22.5" customHeight="1" x14ac:dyDescent="0.25">
      <c r="A78" s="7" t="s">
        <v>28</v>
      </c>
      <c r="B78" s="35"/>
      <c r="C78" s="35"/>
      <c r="D78" s="35"/>
      <c r="E78" s="26"/>
      <c r="F78" s="26"/>
      <c r="G78" s="26"/>
      <c r="H78" s="26"/>
      <c r="I78" s="26"/>
      <c r="J78" s="26"/>
      <c r="K78" s="43"/>
    </row>
    <row r="79" spans="1:11" s="3" customFormat="1" ht="20.25" customHeight="1" x14ac:dyDescent="0.25">
      <c r="A79" s="6" t="s">
        <v>30</v>
      </c>
      <c r="B79" s="15"/>
      <c r="C79" s="15"/>
      <c r="D79" s="15"/>
      <c r="E79" s="16"/>
      <c r="F79" s="16"/>
      <c r="G79" s="16"/>
      <c r="H79" s="16"/>
      <c r="I79" s="16"/>
      <c r="J79" s="16"/>
      <c r="K79" s="17"/>
    </row>
    <row r="80" spans="1:11" s="3" customFormat="1" ht="19.5" customHeight="1" x14ac:dyDescent="0.25">
      <c r="A80" s="124" t="s">
        <v>15</v>
      </c>
      <c r="B80" s="125"/>
      <c r="C80" s="125"/>
      <c r="D80" s="125"/>
      <c r="E80" s="125"/>
      <c r="F80" s="125"/>
      <c r="G80" s="126"/>
      <c r="H80" s="44"/>
      <c r="I80" s="45">
        <v>850000</v>
      </c>
      <c r="J80" s="45">
        <v>0</v>
      </c>
      <c r="K80" s="46">
        <f t="shared" ref="K80" si="2">SUM(I80:J80)</f>
        <v>850000</v>
      </c>
    </row>
    <row r="81" spans="1:11" ht="18.75" customHeight="1" x14ac:dyDescent="0.25">
      <c r="A81" s="124" t="s">
        <v>72</v>
      </c>
      <c r="B81" s="125"/>
      <c r="C81" s="125"/>
      <c r="D81" s="125"/>
      <c r="E81" s="125"/>
      <c r="F81" s="125"/>
      <c r="G81" s="126"/>
      <c r="H81" s="44"/>
      <c r="I81" s="45">
        <v>310000</v>
      </c>
      <c r="J81" s="45">
        <v>0</v>
      </c>
      <c r="K81" s="46">
        <f>SUM(I81:J81)</f>
        <v>310000</v>
      </c>
    </row>
    <row r="82" spans="1:11" ht="17.25" customHeight="1" x14ac:dyDescent="0.25">
      <c r="A82" s="153" t="s">
        <v>73</v>
      </c>
      <c r="B82" s="154"/>
      <c r="C82" s="154"/>
      <c r="D82" s="154"/>
      <c r="E82" s="154"/>
      <c r="F82" s="154"/>
      <c r="G82" s="155"/>
      <c r="H82" s="47"/>
      <c r="I82" s="48">
        <v>320000</v>
      </c>
      <c r="J82" s="48">
        <v>0</v>
      </c>
      <c r="K82" s="46">
        <f t="shared" ref="K82:K86" si="3">SUM(I82:J82)</f>
        <v>320000</v>
      </c>
    </row>
    <row r="83" spans="1:11" ht="21.75" customHeight="1" x14ac:dyDescent="0.25">
      <c r="A83" s="124" t="s">
        <v>74</v>
      </c>
      <c r="B83" s="125"/>
      <c r="C83" s="125"/>
      <c r="D83" s="125"/>
      <c r="E83" s="125"/>
      <c r="F83" s="125"/>
      <c r="G83" s="126"/>
      <c r="H83" s="44"/>
      <c r="I83" s="45">
        <v>90000</v>
      </c>
      <c r="J83" s="45">
        <v>25000</v>
      </c>
      <c r="K83" s="46">
        <f>SUM(I83:J83)</f>
        <v>115000</v>
      </c>
    </row>
    <row r="84" spans="1:11" ht="19.5" customHeight="1" x14ac:dyDescent="0.25">
      <c r="A84" s="153" t="s">
        <v>75</v>
      </c>
      <c r="B84" s="154"/>
      <c r="C84" s="154"/>
      <c r="D84" s="154"/>
      <c r="E84" s="154"/>
      <c r="F84" s="154"/>
      <c r="G84" s="155"/>
      <c r="H84" s="47"/>
      <c r="I84" s="48">
        <v>60000</v>
      </c>
      <c r="J84" s="48">
        <v>5000</v>
      </c>
      <c r="K84" s="46">
        <f t="shared" si="3"/>
        <v>65000</v>
      </c>
    </row>
    <row r="85" spans="1:11" ht="21" customHeight="1" x14ac:dyDescent="0.25">
      <c r="A85" s="124" t="s">
        <v>76</v>
      </c>
      <c r="B85" s="125"/>
      <c r="C85" s="125"/>
      <c r="D85" s="125"/>
      <c r="E85" s="125"/>
      <c r="F85" s="125"/>
      <c r="G85" s="126"/>
      <c r="H85" s="44"/>
      <c r="I85" s="45">
        <v>250000</v>
      </c>
      <c r="J85" s="45">
        <v>50000</v>
      </c>
      <c r="K85" s="46">
        <f t="shared" si="3"/>
        <v>300000</v>
      </c>
    </row>
    <row r="86" spans="1:11" ht="18.75" customHeight="1" x14ac:dyDescent="0.25">
      <c r="A86" s="124" t="s">
        <v>77</v>
      </c>
      <c r="B86" s="125"/>
      <c r="C86" s="125"/>
      <c r="D86" s="125"/>
      <c r="E86" s="125"/>
      <c r="F86" s="125"/>
      <c r="G86" s="126"/>
      <c r="H86" s="44"/>
      <c r="I86" s="45">
        <v>180000</v>
      </c>
      <c r="J86" s="45">
        <v>-35000</v>
      </c>
      <c r="K86" s="46">
        <f t="shared" si="3"/>
        <v>145000</v>
      </c>
    </row>
    <row r="87" spans="1:11" ht="22.5" customHeight="1" thickBot="1" x14ac:dyDescent="0.3">
      <c r="A87" s="112" t="s">
        <v>15</v>
      </c>
      <c r="B87" s="113"/>
      <c r="C87" s="113"/>
      <c r="D87" s="113"/>
      <c r="E87" s="113"/>
      <c r="F87" s="113"/>
      <c r="G87" s="114"/>
      <c r="H87" s="49"/>
      <c r="I87" s="50">
        <f>SUM(I80:I86)</f>
        <v>2060000</v>
      </c>
      <c r="J87" s="50">
        <f>SUM(J80:J86)</f>
        <v>45000</v>
      </c>
      <c r="K87" s="51">
        <f>SUM(K80:K86)</f>
        <v>2105000</v>
      </c>
    </row>
    <row r="88" spans="1:11" s="3" customFormat="1" ht="22.5" customHeight="1" x14ac:dyDescent="0.25">
      <c r="A88" s="105" t="s">
        <v>90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7"/>
    </row>
    <row r="89" spans="1:11" s="3" customFormat="1" ht="22.5" customHeight="1" x14ac:dyDescent="0.25">
      <c r="A89" s="102" t="s">
        <v>30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4"/>
    </row>
    <row r="90" spans="1:11" s="3" customFormat="1" ht="22.5" customHeight="1" x14ac:dyDescent="0.25">
      <c r="A90" s="10" t="s">
        <v>87</v>
      </c>
      <c r="B90" s="52"/>
      <c r="C90" s="52"/>
      <c r="D90" s="52"/>
      <c r="E90" s="52"/>
      <c r="F90" s="52"/>
      <c r="G90" s="52"/>
      <c r="H90" s="53"/>
      <c r="I90" s="44">
        <v>100000</v>
      </c>
      <c r="J90" s="44">
        <v>-100000</v>
      </c>
      <c r="K90" s="46">
        <f>SUM(I90:J90)</f>
        <v>0</v>
      </c>
    </row>
    <row r="91" spans="1:11" s="3" customFormat="1" ht="22.5" customHeight="1" x14ac:dyDescent="0.25">
      <c r="A91" s="87" t="s">
        <v>80</v>
      </c>
      <c r="B91" s="88"/>
      <c r="C91" s="88"/>
      <c r="D91" s="88"/>
      <c r="E91" s="88"/>
      <c r="F91" s="88"/>
      <c r="G91" s="88"/>
      <c r="H91" s="89"/>
      <c r="I91" s="82">
        <f>SUM(I90:I90)</f>
        <v>100000</v>
      </c>
      <c r="J91" s="82">
        <f>SUM(J90:J90)</f>
        <v>-100000</v>
      </c>
      <c r="K91" s="90">
        <f>SUM(K90:K90)</f>
        <v>0</v>
      </c>
    </row>
    <row r="92" spans="1:11" ht="24.75" customHeight="1" thickBot="1" x14ac:dyDescent="0.3">
      <c r="A92" s="91" t="s">
        <v>29</v>
      </c>
      <c r="B92" s="54"/>
      <c r="C92" s="54"/>
      <c r="D92" s="54"/>
      <c r="E92" s="55"/>
      <c r="F92" s="55"/>
      <c r="G92" s="55"/>
      <c r="H92" s="55"/>
      <c r="I92" s="55"/>
      <c r="J92" s="55"/>
      <c r="K92" s="92">
        <f>SUM(K87,K76,K53,K47,K37,K32,K26,K14,K91,)</f>
        <v>10237000</v>
      </c>
    </row>
    <row r="93" spans="1:11" ht="31.5" customHeight="1" x14ac:dyDescent="0.25">
      <c r="A93" s="11"/>
      <c r="B93" s="40"/>
      <c r="C93" s="40"/>
      <c r="D93" s="40"/>
      <c r="E93" s="41"/>
      <c r="F93" s="41"/>
      <c r="G93" s="41"/>
      <c r="H93" s="41"/>
      <c r="I93" s="41"/>
      <c r="J93" s="41"/>
      <c r="K93" s="41"/>
    </row>
    <row r="94" spans="1:11" ht="24" customHeight="1" x14ac:dyDescent="0.25">
      <c r="A94" s="130" t="s">
        <v>1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</row>
    <row r="95" spans="1:11" ht="51" customHeight="1" thickBot="1" x14ac:dyDescent="0.3">
      <c r="A95" s="138" t="s">
        <v>97</v>
      </c>
      <c r="B95" s="138"/>
      <c r="C95" s="138"/>
      <c r="D95" s="138"/>
      <c r="E95" s="138"/>
      <c r="F95" s="138"/>
      <c r="G95" s="138"/>
      <c r="H95" s="138"/>
      <c r="I95" s="138"/>
      <c r="J95" s="138"/>
      <c r="K95" s="138"/>
    </row>
    <row r="96" spans="1:11" ht="18.75" customHeight="1" x14ac:dyDescent="0.25">
      <c r="A96" s="136" t="s">
        <v>12</v>
      </c>
      <c r="B96" s="137"/>
      <c r="C96" s="137"/>
      <c r="D96" s="137"/>
      <c r="E96" s="137"/>
      <c r="F96" s="137"/>
      <c r="G96" s="137"/>
      <c r="H96" s="79"/>
      <c r="I96" s="79"/>
      <c r="J96" s="79"/>
      <c r="K96" s="81">
        <f>SUM(K11:K13,K18:K24,K29:K31,K41:K42,K44,K46,K50:K52,K56:K75,K80:K86,K90)</f>
        <v>9297000</v>
      </c>
    </row>
    <row r="97" spans="1:11" ht="19.5" customHeight="1" x14ac:dyDescent="0.25">
      <c r="A97" s="96" t="s">
        <v>79</v>
      </c>
      <c r="B97" s="97"/>
      <c r="C97" s="97"/>
      <c r="D97" s="97"/>
      <c r="E97" s="97"/>
      <c r="F97" s="97"/>
      <c r="G97" s="97"/>
      <c r="H97" s="22"/>
      <c r="I97" s="22"/>
      <c r="J97" s="22"/>
      <c r="K97" s="29">
        <f>SUM(K37)</f>
        <v>295000</v>
      </c>
    </row>
    <row r="98" spans="1:11" s="3" customFormat="1" ht="19.5" customHeight="1" x14ac:dyDescent="0.25">
      <c r="A98" s="96" t="s">
        <v>91</v>
      </c>
      <c r="B98" s="97"/>
      <c r="C98" s="97"/>
      <c r="D98" s="97"/>
      <c r="E98" s="97"/>
      <c r="F98" s="97"/>
      <c r="G98" s="97"/>
      <c r="H98" s="18"/>
      <c r="I98" s="18"/>
      <c r="J98" s="18"/>
      <c r="K98" s="31">
        <f>SUM(K25)</f>
        <v>205000</v>
      </c>
    </row>
    <row r="99" spans="1:11" s="3" customFormat="1" ht="19.5" customHeight="1" x14ac:dyDescent="0.25">
      <c r="A99" s="96" t="s">
        <v>96</v>
      </c>
      <c r="B99" s="97"/>
      <c r="C99" s="97"/>
      <c r="D99" s="97"/>
      <c r="E99" s="97"/>
      <c r="F99" s="97"/>
      <c r="G99" s="97"/>
      <c r="H99" s="22"/>
      <c r="I99" s="22"/>
      <c r="J99" s="22"/>
      <c r="K99" s="29">
        <f>SUM(K43,K45)</f>
        <v>440000</v>
      </c>
    </row>
    <row r="100" spans="1:11" ht="21" customHeight="1" thickBot="1" x14ac:dyDescent="0.3">
      <c r="A100" s="139" t="s">
        <v>13</v>
      </c>
      <c r="B100" s="140"/>
      <c r="C100" s="140"/>
      <c r="D100" s="140"/>
      <c r="E100" s="140"/>
      <c r="F100" s="140"/>
      <c r="G100" s="140"/>
      <c r="H100" s="80"/>
      <c r="I100" s="80"/>
      <c r="J100" s="80"/>
      <c r="K100" s="93">
        <f>SUM(K96:K99)</f>
        <v>10237000</v>
      </c>
    </row>
    <row r="101" spans="1:11" x14ac:dyDescent="0.25"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x14ac:dyDescent="0.25">
      <c r="A102" s="130" t="s">
        <v>2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</row>
    <row r="103" spans="1:11" x14ac:dyDescent="0.25"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33" customHeight="1" x14ac:dyDescent="0.25">
      <c r="A104" s="127" t="s">
        <v>100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</row>
    <row r="105" spans="1:11" x14ac:dyDescent="0.25"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x14ac:dyDescent="0.25"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ht="10.5" customHeight="1" x14ac:dyDescent="0.25"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x14ac:dyDescent="0.25">
      <c r="A108" s="130" t="s">
        <v>3</v>
      </c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</row>
    <row r="109" spans="1:11" x14ac:dyDescent="0.25">
      <c r="A109" s="130" t="s">
        <v>4</v>
      </c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</row>
    <row r="110" spans="1:11" x14ac:dyDescent="0.25">
      <c r="A110" s="130" t="s">
        <v>5</v>
      </c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</row>
    <row r="111" spans="1:11" ht="14.25" customHeight="1" x14ac:dyDescent="0.25">
      <c r="A111" s="130" t="s">
        <v>6</v>
      </c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</row>
    <row r="113" spans="1:5" x14ac:dyDescent="0.25">
      <c r="A113" s="12"/>
    </row>
    <row r="115" spans="1:5" x14ac:dyDescent="0.25">
      <c r="A115" s="4" t="s">
        <v>7</v>
      </c>
      <c r="E115" s="2" t="s">
        <v>10</v>
      </c>
    </row>
    <row r="116" spans="1:5" x14ac:dyDescent="0.25">
      <c r="A116" s="4" t="s">
        <v>8</v>
      </c>
    </row>
    <row r="117" spans="1:5" x14ac:dyDescent="0.25">
      <c r="A117" s="12" t="s">
        <v>9</v>
      </c>
      <c r="E117" s="2" t="s">
        <v>11</v>
      </c>
    </row>
  </sheetData>
  <mergeCells count="86">
    <mergeCell ref="A99:G99"/>
    <mergeCell ref="A26:G26"/>
    <mergeCell ref="A29:H29"/>
    <mergeCell ref="A30:H30"/>
    <mergeCell ref="A86:G86"/>
    <mergeCell ref="A33:E33"/>
    <mergeCell ref="A81:G81"/>
    <mergeCell ref="A82:G82"/>
    <mergeCell ref="A83:G83"/>
    <mergeCell ref="A84:G84"/>
    <mergeCell ref="A32:G32"/>
    <mergeCell ref="A31:H31"/>
    <mergeCell ref="A35:H35"/>
    <mergeCell ref="A80:G80"/>
    <mergeCell ref="A76:H76"/>
    <mergeCell ref="A75:G75"/>
    <mergeCell ref="A24:H24"/>
    <mergeCell ref="A8:G8"/>
    <mergeCell ref="A12:G12"/>
    <mergeCell ref="A13:H13"/>
    <mergeCell ref="A14:G14"/>
    <mergeCell ref="A9:D9"/>
    <mergeCell ref="A11:H11"/>
    <mergeCell ref="A15:E15"/>
    <mergeCell ref="A18:H18"/>
    <mergeCell ref="A20:H20"/>
    <mergeCell ref="A21:H21"/>
    <mergeCell ref="A19:G19"/>
    <mergeCell ref="A22:H22"/>
    <mergeCell ref="A23:H23"/>
    <mergeCell ref="A46:G46"/>
    <mergeCell ref="A40:G40"/>
    <mergeCell ref="A70:G70"/>
    <mergeCell ref="A71:G71"/>
    <mergeCell ref="A72:G72"/>
    <mergeCell ref="A73:G73"/>
    <mergeCell ref="A50:H50"/>
    <mergeCell ref="A43:G43"/>
    <mergeCell ref="A74:G74"/>
    <mergeCell ref="A111:K111"/>
    <mergeCell ref="A6:K6"/>
    <mergeCell ref="A1:K1"/>
    <mergeCell ref="A3:K3"/>
    <mergeCell ref="A4:K4"/>
    <mergeCell ref="A5:K5"/>
    <mergeCell ref="A96:G96"/>
    <mergeCell ref="A97:G97"/>
    <mergeCell ref="A102:K102"/>
    <mergeCell ref="A95:K95"/>
    <mergeCell ref="A100:G100"/>
    <mergeCell ref="A94:K94"/>
    <mergeCell ref="A108:K108"/>
    <mergeCell ref="A109:K109"/>
    <mergeCell ref="A110:K110"/>
    <mergeCell ref="A104:K104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87:G87"/>
    <mergeCell ref="A98:G98"/>
    <mergeCell ref="A25:G25"/>
    <mergeCell ref="A45:G45"/>
    <mergeCell ref="A89:K89"/>
    <mergeCell ref="A88:K88"/>
    <mergeCell ref="A36:G36"/>
    <mergeCell ref="A27:E27"/>
    <mergeCell ref="A37:H37"/>
    <mergeCell ref="A52:H52"/>
    <mergeCell ref="A41:H41"/>
    <mergeCell ref="A42:H42"/>
    <mergeCell ref="A47:H47"/>
    <mergeCell ref="A44:H44"/>
    <mergeCell ref="A51:G51"/>
    <mergeCell ref="A85:G85"/>
    <mergeCell ref="A53:H53"/>
  </mergeCells>
  <pageMargins left="0.25" right="0.25" top="0.55208333333333337" bottom="0.29166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2019-12-12T11:16:11Z</dcterms:modified>
</cp:coreProperties>
</file>