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7520" windowHeight="7695"/>
  </bookViews>
  <sheets>
    <sheet name="List1" sheetId="1" r:id="rId1"/>
  </sheets>
  <definedNames>
    <definedName name="_xlnm.Print_Area" localSheetId="0">List1!$A$1:$D$247</definedName>
  </definedNames>
  <calcPr calcId="145621" concurrentCalc="0"/>
</workbook>
</file>

<file path=xl/calcChain.xml><?xml version="1.0" encoding="utf-8"?>
<calcChain xmlns="http://schemas.openxmlformats.org/spreadsheetml/2006/main">
  <c r="C58" i="1" l="1"/>
  <c r="C7" i="1"/>
  <c r="C18" i="1"/>
  <c r="C25" i="1"/>
  <c r="C32" i="1"/>
  <c r="C36" i="1"/>
  <c r="C42" i="1"/>
  <c r="C46" i="1"/>
  <c r="C55" i="1"/>
  <c r="C70" i="1"/>
  <c r="C76" i="1"/>
  <c r="C81" i="1"/>
  <c r="C85" i="1"/>
  <c r="C91" i="1"/>
  <c r="C236" i="1"/>
  <c r="C114" i="1"/>
  <c r="C237" i="1"/>
  <c r="C143" i="1"/>
  <c r="C238" i="1"/>
  <c r="C159" i="1"/>
  <c r="C239" i="1"/>
  <c r="C177" i="1"/>
  <c r="C240" i="1"/>
  <c r="C187" i="1"/>
  <c r="C241" i="1"/>
  <c r="C198" i="1"/>
  <c r="C242" i="1"/>
  <c r="C208" i="1"/>
  <c r="C243" i="1"/>
  <c r="C217" i="1"/>
  <c r="C244" i="1"/>
  <c r="C224" i="1"/>
  <c r="C245" i="1"/>
  <c r="C229" i="1"/>
  <c r="C246" i="1"/>
  <c r="C247" i="1"/>
  <c r="B241" i="1"/>
  <c r="B243" i="1"/>
  <c r="B242" i="1"/>
  <c r="B240" i="1"/>
  <c r="B239" i="1"/>
  <c r="B238" i="1"/>
  <c r="B237" i="1"/>
  <c r="B236" i="1"/>
</calcChain>
</file>

<file path=xl/sharedStrings.xml><?xml version="1.0" encoding="utf-8"?>
<sst xmlns="http://schemas.openxmlformats.org/spreadsheetml/2006/main" count="203" uniqueCount="120">
  <si>
    <t>NAZIV</t>
  </si>
  <si>
    <t>I.</t>
  </si>
  <si>
    <t>II.</t>
  </si>
  <si>
    <t>KOMUNALNI DOPRINOSI</t>
  </si>
  <si>
    <t>KAPITALNE POMOĆI</t>
  </si>
  <si>
    <t>Program građenja objekata i uređaja komunalne infrastrukture za 2018. godinu realizirati će se iz sljedećih sredstava:</t>
  </si>
  <si>
    <t>VLASTITI PRIHOD PUČKOG OTVORENOG UČILIŠTA</t>
  </si>
  <si>
    <t>NAKNADA ZA PRIDOB. ENER. MIN. SIR. R. RENTA</t>
  </si>
  <si>
    <t>PRIHODI OD PRODAJE FIN. I NEFIN. IMOVINE</t>
  </si>
  <si>
    <t>KOMUNALNA NAKNADA</t>
  </si>
  <si>
    <t>OPĆI PRIHODI I PRIMICI</t>
  </si>
  <si>
    <t>NAMJENSKI PRIMICI OD ZADUŽIVANJA</t>
  </si>
  <si>
    <t>REKAPITULACIJA:</t>
  </si>
  <si>
    <t>1.</t>
  </si>
  <si>
    <t>2.</t>
  </si>
  <si>
    <t>4.</t>
  </si>
  <si>
    <t>5.</t>
  </si>
  <si>
    <t>6.</t>
  </si>
  <si>
    <t>UKUPNO:</t>
  </si>
  <si>
    <t>7.</t>
  </si>
  <si>
    <t>8.</t>
  </si>
  <si>
    <t>3.</t>
  </si>
  <si>
    <t>OSTALI PRIHODI ZA POSEBNE NAMJENE</t>
  </si>
  <si>
    <t>9.</t>
  </si>
  <si>
    <t>PROGRAM GRAĐENJA ZA 2019. GOD.</t>
  </si>
  <si>
    <t>Projekti NEWLIGHT</t>
  </si>
  <si>
    <t>ŠUMSKI DOPRINOS</t>
  </si>
  <si>
    <t>TEKUĆE POMOĆI</t>
  </si>
  <si>
    <t>10.</t>
  </si>
  <si>
    <t>11.</t>
  </si>
  <si>
    <t>građenja objekata i uređaja                                                                                                        komunalne infrastrukture za 2019. godinu</t>
  </si>
  <si>
    <t>Programom građenja objekata i uređaja komunalne infrastrukture za 2019. godinu sredstva se raspoređuju na sljedeći način:</t>
  </si>
  <si>
    <t>IZGRADNJA I REKONSTRUKCIJA CESTA S KOM. INFRASTR.</t>
  </si>
  <si>
    <t>Rekonstrukcija Matoševe i Šarampovske ulice</t>
  </si>
  <si>
    <t>Rekonstrukcija Hercegovačke ulice i ulice S. Gregorka</t>
  </si>
  <si>
    <t>OSTALI GRAĐEVINSKI OBJEKTI</t>
  </si>
  <si>
    <t>Vodovodi, plinovodi, kanalizacija na području Grada</t>
  </si>
  <si>
    <t xml:space="preserve">Unapređenje promet. infrastr. u poduzetničkim zonama UPU 3 </t>
  </si>
  <si>
    <t>Šetnica uz Lonju</t>
  </si>
  <si>
    <t>Projekti gospodarenja otpadom</t>
  </si>
  <si>
    <t>Zelenjak, uređenje sportskog parka, tribine i igralište</t>
  </si>
  <si>
    <t>Uređenje visoke škole u Moslavačkoj</t>
  </si>
  <si>
    <t>Izgradnja i opremanje dječjeg igrališta u Ivaničkom Graberju</t>
  </si>
  <si>
    <t>Projekt rekonstrukcije Dječjeg vrtića u Ivaničkom Graberju - kuglana</t>
  </si>
  <si>
    <t>PROJEKTI PRIJAVLJENI ZA SUFINANCIRANJE IZ EU FONDOVA</t>
  </si>
  <si>
    <t>Nogostup Dubrovčak Lijevi - Breška Greda - Trebovec</t>
  </si>
  <si>
    <t>Nogostup i odvodnja Tarno - Lepšić - Opatinec</t>
  </si>
  <si>
    <t>Trg u Posavskim Bregima</t>
  </si>
  <si>
    <t>IZGRADNJA POSLOVNIH OBJEKATA</t>
  </si>
  <si>
    <t>Školska dvorana u Posavskim Bregima</t>
  </si>
  <si>
    <t>Zgrada GDCK</t>
  </si>
  <si>
    <t>Školska dvorana u Ivaničkom Graberju</t>
  </si>
  <si>
    <t>Poduzetnički inkubator</t>
  </si>
  <si>
    <t>REKONSTRUKCIJA I UREĐENJE OSTALIH OBJEKATA</t>
  </si>
  <si>
    <t>Rekonstrukcija objekata u starom Ivaniću</t>
  </si>
  <si>
    <t>Studentski dom</t>
  </si>
  <si>
    <t>RAZVOJ SPORTA I REKREACIJE</t>
  </si>
  <si>
    <t>ODRŽAVANJE SPORTSKIH OBJEKATA</t>
  </si>
  <si>
    <t>JAČANJE GOSPODARSTVA</t>
  </si>
  <si>
    <t>POTICANJE RAZVOJA GOSPODARSTVA</t>
  </si>
  <si>
    <t>ODRŽAVANJE KOMUNALNE INFRASTRUKTURE</t>
  </si>
  <si>
    <t>PROSTORNO UREĐENJE I UNAPREĐENJE STANOVANJA</t>
  </si>
  <si>
    <t>Prostorni planovi, projekti, tehničko-tehnološka dokumentacija</t>
  </si>
  <si>
    <t>Geodetske podloge i legalizacija</t>
  </si>
  <si>
    <r>
      <rPr>
        <b/>
        <sz val="10"/>
        <rFont val="Arial"/>
        <family val="2"/>
        <charset val="238"/>
      </rPr>
      <t>NOVO GROBLJE</t>
    </r>
    <r>
      <rPr>
        <sz val="10"/>
        <rFont val="Arial"/>
        <family val="2"/>
        <charset val="238"/>
      </rPr>
      <t xml:space="preserve"> - projektiranja i uređenje groblja</t>
    </r>
  </si>
  <si>
    <r>
      <rPr>
        <b/>
        <sz val="10"/>
        <rFont val="Arial"/>
        <family val="2"/>
        <charset val="238"/>
      </rPr>
      <t>IZGRADNJA GRADA</t>
    </r>
    <r>
      <rPr>
        <sz val="10"/>
        <rFont val="Arial"/>
        <family val="2"/>
        <charset val="238"/>
      </rPr>
      <t xml:space="preserve"> - poslovni objekti (potpore iz županije)</t>
    </r>
  </si>
  <si>
    <r>
      <rPr>
        <b/>
        <sz val="10"/>
        <rFont val="Arial"/>
        <family val="2"/>
        <charset val="238"/>
      </rPr>
      <t>JAVNA RASVJETA</t>
    </r>
    <r>
      <rPr>
        <sz val="10"/>
        <rFont val="Arial"/>
        <family val="2"/>
        <charset val="238"/>
      </rPr>
      <t xml:space="preserve"> - proširenje mreže javne rasvjete</t>
    </r>
  </si>
  <si>
    <t>PROJEKTI ENERGETSKE UČINKOVITOSTI</t>
  </si>
  <si>
    <t>Energetska obnova Dječji vrtić Graberje Ivaničko</t>
  </si>
  <si>
    <t>Energetska obnova Društveni dom Caginec</t>
  </si>
  <si>
    <t>Energetska obnova zgrada VP</t>
  </si>
  <si>
    <t>Obnova zgrade i igrališta Dječji vrtić Posavski bregi</t>
  </si>
  <si>
    <t>Projekti ulaganja u objekte Dječjih vrtića</t>
  </si>
  <si>
    <t>Javna turistička infrastruktura</t>
  </si>
  <si>
    <t>IZGRADNJA I REKONSTRUKCIJA KOMUNALNE INFRASTRUKTURE</t>
  </si>
  <si>
    <t>IZGRADNJA I REK. POSLOVNIH I STAMBENIH OBJEKATA</t>
  </si>
  <si>
    <t xml:space="preserve">PUČKO OTVORENO UČILIŠTE </t>
  </si>
  <si>
    <t>Uređenje potkrovlja</t>
  </si>
  <si>
    <t xml:space="preserve"> a)   trošak nadzora</t>
  </si>
  <si>
    <t xml:space="preserve"> b)   izrada troškovnika</t>
  </si>
  <si>
    <t xml:space="preserve"> c)   izrada telefonskih Internet instalacija</t>
  </si>
  <si>
    <t xml:space="preserve"> d)   izrada lifta platforme za invalide</t>
  </si>
  <si>
    <t xml:space="preserve"> e)   uređenje potkrovlja 1. dio</t>
  </si>
  <si>
    <t xml:space="preserve"> f)   uređenje potkrovlja 2. dio</t>
  </si>
  <si>
    <t xml:space="preserve"> g)   ostala uredska oprema</t>
  </si>
  <si>
    <t xml:space="preserve"> h)   nabava digitalnog kino projektora Ministarstvo</t>
  </si>
  <si>
    <t xml:space="preserve"> i)   nabava digitalnog kino projektora Ministarstvo</t>
  </si>
  <si>
    <t xml:space="preserve"> j)   izgradnja lift platforme</t>
  </si>
  <si>
    <t>Ostali kapitalni projekti Pučkog otvorenog učilišta</t>
  </si>
  <si>
    <t xml:space="preserve"> a)   projektiranje velike dvorane u POU</t>
  </si>
  <si>
    <t xml:space="preserve"> b)   nabava digitalnog kino projektora</t>
  </si>
  <si>
    <t xml:space="preserve"> c)   idejno rješenje i procjena troškova rekonstrukcije velike dvrane</t>
  </si>
  <si>
    <t xml:space="preserve"> d)   ostali nespomenuti rashodi poslovanja</t>
  </si>
  <si>
    <t>GRADSKA KNJIŽNICA</t>
  </si>
  <si>
    <t>Uređenje i proširenje knjižnice</t>
  </si>
  <si>
    <t xml:space="preserve"> c)   uređenje i proširenje knjižnice</t>
  </si>
  <si>
    <t xml:space="preserve"> d)   postrojenja i oprema</t>
  </si>
  <si>
    <t>PLANIRAN0</t>
  </si>
  <si>
    <t>SVEUKUPNO KN:</t>
  </si>
  <si>
    <t>Izvanredno održavanje dvorane na Žeravincu - popravak parketa</t>
  </si>
  <si>
    <r>
      <rPr>
        <b/>
        <sz val="10"/>
        <rFont val="Arial"/>
        <family val="2"/>
        <charset val="238"/>
      </rPr>
      <t>NOVO GROBLJE</t>
    </r>
    <r>
      <rPr>
        <sz val="10"/>
        <rFont val="Arial"/>
        <family val="2"/>
        <charset val="238"/>
      </rPr>
      <t xml:space="preserve"> - projektiranja i uređenje groblja (uređenje groblja)</t>
    </r>
  </si>
  <si>
    <r>
      <rPr>
        <b/>
        <sz val="10"/>
        <rFont val="Arial"/>
        <family val="2"/>
        <charset val="238"/>
      </rPr>
      <t>NOVO GROBLJE</t>
    </r>
    <r>
      <rPr>
        <sz val="10"/>
        <rFont val="Arial"/>
        <family val="2"/>
        <charset val="238"/>
      </rPr>
      <t xml:space="preserve"> - projektiranja i uređenje groblja (projektiranje)</t>
    </r>
  </si>
  <si>
    <t>Šetnica uz Lonju   (od Tomislavovog do Savskog mosta)</t>
  </si>
  <si>
    <t xml:space="preserve">Šetnica uz Lonju - paviljon </t>
  </si>
  <si>
    <t>Šetnica uz Lonju - projektiranje III faze</t>
  </si>
  <si>
    <t>Šetnica uz Lonju - od tomislavovog do Savskog mosta</t>
  </si>
  <si>
    <t>Projekti gospodarenja otpadom - sanacija odlagališta Tarno i rec.dv.</t>
  </si>
  <si>
    <t>Zelenjak, uređenje sportskog parka, tribine i igralište - atletski stad.</t>
  </si>
  <si>
    <t>Zelenjak, uređenje sportskog parka, tribine i igralište - nog. stad.</t>
  </si>
  <si>
    <t>Zelenjak, uređenje sportskog parka, tribine i igralište - mini golf</t>
  </si>
  <si>
    <t>Obnova mostova - projektiranje mosta na kanalu Žeravinec i na Lonji</t>
  </si>
  <si>
    <r>
      <t xml:space="preserve">Nogostupi ostale ulice - </t>
    </r>
    <r>
      <rPr>
        <sz val="8"/>
        <rFont val="Arial"/>
        <family val="2"/>
        <charset val="238"/>
      </rPr>
      <t>projektiranje nogostupa Moguševa - Rudarska</t>
    </r>
  </si>
  <si>
    <t>Nogostup i odvodnja Tarno - Lepšić - Opatinec (Opatinec - Tarno)</t>
  </si>
  <si>
    <t>Nogostup i odvodnja Tarno - Lepšić - Opatinec (Jalševec - Opatinec)</t>
  </si>
  <si>
    <t>Školska dvorana u Posavskim Bregima - izgradnja</t>
  </si>
  <si>
    <t>Školska dvorana u Posavskim Bregima - oprema</t>
  </si>
  <si>
    <t>Školska dvorana u Posavskim Bregima - zaštita građ. jame</t>
  </si>
  <si>
    <t>Rekonstrukcija objekata u starom Ivaniću - obnova kuće u Tvrđavskoj 7</t>
  </si>
  <si>
    <t>IZGRADNJA NOGOSTUPA I BICIKLISTIČKIH STAZA</t>
  </si>
  <si>
    <t>Poduzetničk inkubator sufinanciranje rada inkubatora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</si>
</sst>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n_-;\-* #,##0.00\ _k_n_-;_-* &quot;-&quot;??\ _k_n_-;_-@_-"/>
    <numFmt numFmtId="164" formatCode="#,##0.00\ _k_n"/>
  </numFmts>
  <fonts count="3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6"/>
      <color theme="1"/>
      <name val="Arial"/>
      <family val="2"/>
      <charset val="238"/>
    </font>
    <font>
      <sz val="6"/>
      <color theme="1"/>
      <name val="Calibri"/>
      <family val="2"/>
      <charset val="238"/>
      <scheme val="minor"/>
    </font>
    <font>
      <sz val="7"/>
      <color theme="1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i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FF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0" fillId="0" borderId="0"/>
  </cellStyleXfs>
  <cellXfs count="186">
    <xf numFmtId="0" fontId="0" fillId="0" borderId="0" xfId="0"/>
    <xf numFmtId="0" fontId="3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4" fontId="4" fillId="0" borderId="0" xfId="0" applyNumberFormat="1" applyFont="1" applyBorder="1" applyAlignment="1"/>
    <xf numFmtId="0" fontId="0" fillId="0" borderId="0" xfId="0" applyFont="1"/>
    <xf numFmtId="0" fontId="0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9" fillId="0" borderId="0" xfId="0" applyFont="1"/>
    <xf numFmtId="0" fontId="7" fillId="2" borderId="1" xfId="0" applyFont="1" applyFill="1" applyBorder="1" applyAlignment="1"/>
    <xf numFmtId="0" fontId="6" fillId="0" borderId="0" xfId="0" applyFont="1"/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right" wrapText="1"/>
    </xf>
    <xf numFmtId="0" fontId="6" fillId="0" borderId="0" xfId="0" applyFont="1" applyAlignment="1">
      <alignment horizontal="right"/>
    </xf>
    <xf numFmtId="0" fontId="7" fillId="0" borderId="1" xfId="0" applyFont="1" applyBorder="1" applyAlignment="1">
      <alignment wrapText="1"/>
    </xf>
    <xf numFmtId="0" fontId="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" fontId="7" fillId="2" borderId="9" xfId="0" applyNumberFormat="1" applyFont="1" applyFill="1" applyBorder="1" applyAlignment="1">
      <alignment horizontal="center"/>
    </xf>
    <xf numFmtId="4" fontId="2" fillId="0" borderId="0" xfId="0" applyNumberFormat="1" applyFont="1"/>
    <xf numFmtId="4" fontId="4" fillId="0" borderId="9" xfId="0" applyNumberFormat="1" applyFont="1" applyBorder="1"/>
    <xf numFmtId="0" fontId="0" fillId="0" borderId="0" xfId="0" applyBorder="1" applyAlignment="1">
      <alignment wrapText="1"/>
    </xf>
    <xf numFmtId="4" fontId="0" fillId="0" borderId="0" xfId="0" applyNumberFormat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0" fillId="0" borderId="11" xfId="0" applyBorder="1" applyAlignment="1">
      <alignment horizontal="center" wrapText="1"/>
    </xf>
    <xf numFmtId="4" fontId="6" fillId="0" borderId="5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wrapText="1"/>
    </xf>
    <xf numFmtId="164" fontId="6" fillId="0" borderId="4" xfId="0" applyNumberFormat="1" applyFont="1" applyBorder="1" applyAlignment="1">
      <alignment wrapText="1"/>
    </xf>
    <xf numFmtId="164" fontId="6" fillId="0" borderId="0" xfId="0" applyNumberFormat="1" applyFont="1" applyAlignment="1">
      <alignment wrapText="1"/>
    </xf>
    <xf numFmtId="0" fontId="8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11" fillId="0" borderId="2" xfId="0" applyNumberFormat="1" applyFont="1" applyBorder="1" applyAlignment="1">
      <alignment wrapText="1"/>
    </xf>
    <xf numFmtId="4" fontId="7" fillId="2" borderId="2" xfId="0" applyNumberFormat="1" applyFont="1" applyFill="1" applyBorder="1" applyAlignment="1">
      <alignment horizontal="center"/>
    </xf>
    <xf numFmtId="4" fontId="7" fillId="2" borderId="2" xfId="0" applyNumberFormat="1" applyFont="1" applyFill="1" applyBorder="1" applyAlignment="1">
      <alignment horizontal="right"/>
    </xf>
    <xf numFmtId="4" fontId="7" fillId="2" borderId="2" xfId="0" applyNumberFormat="1" applyFont="1" applyFill="1" applyBorder="1" applyAlignment="1"/>
    <xf numFmtId="0" fontId="22" fillId="0" borderId="0" xfId="0" applyFont="1" applyAlignment="1">
      <alignment horizont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top"/>
    </xf>
    <xf numFmtId="0" fontId="25" fillId="0" borderId="9" xfId="0" applyFont="1" applyBorder="1" applyAlignment="1">
      <alignment horizontal="center" vertical="center"/>
    </xf>
    <xf numFmtId="4" fontId="23" fillId="0" borderId="6" xfId="0" applyNumberFormat="1" applyFont="1" applyBorder="1" applyAlignment="1"/>
    <xf numFmtId="4" fontId="23" fillId="0" borderId="5" xfId="0" applyNumberFormat="1" applyFont="1" applyBorder="1" applyAlignment="1"/>
    <xf numFmtId="0" fontId="25" fillId="0" borderId="1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3" fillId="0" borderId="9" xfId="0" applyFont="1" applyBorder="1" applyAlignment="1"/>
    <xf numFmtId="4" fontId="23" fillId="0" borderId="9" xfId="0" applyNumberFormat="1" applyFont="1" applyBorder="1" applyAlignment="1"/>
    <xf numFmtId="4" fontId="27" fillId="0" borderId="9" xfId="0" applyNumberFormat="1" applyFont="1" applyBorder="1" applyAlignment="1">
      <alignment vertical="center" wrapText="1"/>
    </xf>
    <xf numFmtId="0" fontId="28" fillId="0" borderId="9" xfId="0" applyFont="1" applyBorder="1" applyAlignment="1">
      <alignment vertical="center" wrapText="1"/>
    </xf>
    <xf numFmtId="0" fontId="23" fillId="0" borderId="9" xfId="0" applyFont="1" applyBorder="1" applyAlignment="1">
      <alignment wrapText="1"/>
    </xf>
    <xf numFmtId="0" fontId="29" fillId="0" borderId="9" xfId="0" applyFont="1" applyBorder="1" applyAlignment="1">
      <alignment vertical="center" wrapText="1"/>
    </xf>
    <xf numFmtId="4" fontId="27" fillId="0" borderId="9" xfId="0" applyNumberFormat="1" applyFont="1" applyBorder="1" applyAlignment="1">
      <alignment wrapText="1"/>
    </xf>
    <xf numFmtId="0" fontId="28" fillId="0" borderId="9" xfId="0" applyFont="1" applyBorder="1" applyAlignment="1">
      <alignment wrapText="1"/>
    </xf>
    <xf numFmtId="0" fontId="28" fillId="0" borderId="9" xfId="0" applyFont="1" applyBorder="1" applyAlignment="1"/>
    <xf numFmtId="4" fontId="20" fillId="0" borderId="9" xfId="0" applyNumberFormat="1" applyFont="1" applyBorder="1" applyAlignment="1"/>
    <xf numFmtId="0" fontId="20" fillId="0" borderId="9" xfId="0" applyFont="1" applyBorder="1" applyAlignment="1"/>
    <xf numFmtId="0" fontId="20" fillId="0" borderId="9" xfId="0" applyFont="1" applyBorder="1" applyAlignment="1">
      <alignment wrapText="1"/>
    </xf>
    <xf numFmtId="0" fontId="23" fillId="0" borderId="7" xfId="0" applyFont="1" applyBorder="1" applyAlignment="1"/>
    <xf numFmtId="4" fontId="27" fillId="0" borderId="10" xfId="0" applyNumberFormat="1" applyFont="1" applyBorder="1" applyAlignment="1">
      <alignment wrapText="1"/>
    </xf>
    <xf numFmtId="4" fontId="27" fillId="0" borderId="10" xfId="0" applyNumberFormat="1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11" xfId="0" applyFont="1" applyBorder="1" applyAlignment="1">
      <alignment vertical="center" wrapText="1"/>
    </xf>
    <xf numFmtId="0" fontId="28" fillId="0" borderId="11" xfId="0" applyFont="1" applyBorder="1" applyAlignment="1">
      <alignment wrapText="1"/>
    </xf>
    <xf numFmtId="0" fontId="23" fillId="0" borderId="7" xfId="0" applyFont="1" applyBorder="1" applyAlignment="1">
      <alignment wrapText="1"/>
    </xf>
    <xf numFmtId="0" fontId="23" fillId="0" borderId="3" xfId="0" applyFont="1" applyBorder="1" applyAlignment="1">
      <alignment wrapText="1"/>
    </xf>
    <xf numFmtId="0" fontId="28" fillId="0" borderId="11" xfId="0" applyFont="1" applyBorder="1" applyAlignment="1">
      <alignment vertical="center" wrapText="1"/>
    </xf>
    <xf numFmtId="0" fontId="23" fillId="0" borderId="12" xfId="0" applyFont="1" applyBorder="1" applyAlignment="1"/>
    <xf numFmtId="4" fontId="23" fillId="0" borderId="8" xfId="0" applyNumberFormat="1" applyFont="1" applyBorder="1" applyAlignment="1"/>
    <xf numFmtId="0" fontId="27" fillId="0" borderId="13" xfId="0" applyFont="1" applyBorder="1" applyAlignment="1">
      <alignment vertical="center" wrapText="1"/>
    </xf>
    <xf numFmtId="0" fontId="20" fillId="0" borderId="3" xfId="0" applyFont="1" applyBorder="1" applyAlignment="1"/>
    <xf numFmtId="0" fontId="20" fillId="2" borderId="7" xfId="0" applyFont="1" applyFill="1" applyBorder="1" applyAlignment="1"/>
    <xf numFmtId="0" fontId="20" fillId="2" borderId="12" xfId="0" applyFont="1" applyFill="1" applyBorder="1" applyAlignment="1"/>
    <xf numFmtId="0" fontId="20" fillId="0" borderId="12" xfId="0" applyFont="1" applyBorder="1" applyAlignment="1"/>
    <xf numFmtId="0" fontId="23" fillId="0" borderId="12" xfId="0" applyFont="1" applyBorder="1" applyAlignment="1">
      <alignment wrapText="1"/>
    </xf>
    <xf numFmtId="4" fontId="27" fillId="0" borderId="13" xfId="0" applyNumberFormat="1" applyFont="1" applyBorder="1" applyAlignment="1">
      <alignment vertical="center" wrapText="1"/>
    </xf>
    <xf numFmtId="0" fontId="20" fillId="0" borderId="7" xfId="0" applyFont="1" applyBorder="1" applyAlignment="1">
      <alignment wrapText="1"/>
    </xf>
    <xf numFmtId="4" fontId="20" fillId="0" borderId="8" xfId="0" applyNumberFormat="1" applyFont="1" applyBorder="1" applyAlignment="1"/>
    <xf numFmtId="4" fontId="20" fillId="0" borderId="5" xfId="0" applyNumberFormat="1" applyFont="1" applyBorder="1" applyAlignment="1"/>
    <xf numFmtId="4" fontId="20" fillId="0" borderId="6" xfId="0" applyNumberFormat="1" applyFont="1" applyBorder="1" applyAlignment="1"/>
    <xf numFmtId="0" fontId="20" fillId="0" borderId="12" xfId="0" applyFont="1" applyBorder="1" applyAlignment="1">
      <alignment wrapText="1"/>
    </xf>
    <xf numFmtId="0" fontId="20" fillId="2" borderId="1" xfId="0" applyFont="1" applyFill="1" applyBorder="1" applyAlignment="1">
      <alignment vertical="center"/>
    </xf>
    <xf numFmtId="0" fontId="20" fillId="3" borderId="2" xfId="0" applyFont="1" applyFill="1" applyBorder="1" applyAlignment="1">
      <alignment vertical="center"/>
    </xf>
    <xf numFmtId="4" fontId="27" fillId="3" borderId="11" xfId="0" applyNumberFormat="1" applyFont="1" applyFill="1" applyBorder="1" applyAlignment="1">
      <alignment vertical="center" wrapText="1"/>
    </xf>
    <xf numFmtId="0" fontId="20" fillId="2" borderId="9" xfId="0" applyFont="1" applyFill="1" applyBorder="1" applyAlignment="1">
      <alignment wrapText="1"/>
    </xf>
    <xf numFmtId="0" fontId="7" fillId="2" borderId="7" xfId="0" applyFont="1" applyFill="1" applyBorder="1" applyAlignment="1">
      <alignment horizontal="left"/>
    </xf>
    <xf numFmtId="4" fontId="7" fillId="2" borderId="6" xfId="0" applyNumberFormat="1" applyFont="1" applyFill="1" applyBorder="1" applyAlignment="1">
      <alignment horizontal="right"/>
    </xf>
    <xf numFmtId="0" fontId="10" fillId="2" borderId="7" xfId="0" applyFont="1" applyFill="1" applyBorder="1" applyAlignment="1"/>
    <xf numFmtId="4" fontId="4" fillId="2" borderId="10" xfId="0" applyNumberFormat="1" applyFont="1" applyFill="1" applyBorder="1" applyAlignment="1">
      <alignment horizontal="center" wrapText="1"/>
    </xf>
    <xf numFmtId="4" fontId="7" fillId="2" borderId="10" xfId="0" applyNumberFormat="1" applyFont="1" applyFill="1" applyBorder="1" applyAlignment="1">
      <alignment horizontal="center"/>
    </xf>
    <xf numFmtId="4" fontId="27" fillId="0" borderId="13" xfId="0" applyNumberFormat="1" applyFont="1" applyBorder="1" applyAlignment="1">
      <alignment wrapText="1"/>
    </xf>
    <xf numFmtId="0" fontId="23" fillId="2" borderId="1" xfId="0" applyFont="1" applyFill="1" applyBorder="1" applyAlignment="1"/>
    <xf numFmtId="4" fontId="23" fillId="0" borderId="2" xfId="0" applyNumberFormat="1" applyFont="1" applyBorder="1" applyAlignment="1"/>
    <xf numFmtId="0" fontId="20" fillId="0" borderId="1" xfId="0" applyFont="1" applyBorder="1" applyAlignment="1"/>
    <xf numFmtId="4" fontId="20" fillId="0" borderId="2" xfId="0" applyNumberFormat="1" applyFont="1" applyBorder="1" applyAlignment="1"/>
    <xf numFmtId="0" fontId="31" fillId="0" borderId="1" xfId="0" applyFont="1" applyBorder="1" applyAlignment="1"/>
    <xf numFmtId="4" fontId="31" fillId="0" borderId="2" xfId="0" applyNumberFormat="1" applyFont="1" applyBorder="1" applyAlignment="1"/>
    <xf numFmtId="0" fontId="32" fillId="4" borderId="1" xfId="2" applyNumberFormat="1" applyFont="1" applyFill="1" applyBorder="1" applyAlignment="1">
      <alignment vertical="center" wrapText="1" readingOrder="1"/>
    </xf>
    <xf numFmtId="0" fontId="20" fillId="0" borderId="9" xfId="0" applyFont="1" applyBorder="1" applyAlignment="1">
      <alignment horizontal="right"/>
    </xf>
    <xf numFmtId="43" fontId="6" fillId="0" borderId="9" xfId="1" applyFont="1" applyBorder="1" applyAlignment="1"/>
    <xf numFmtId="43" fontId="17" fillId="0" borderId="9" xfId="1" applyFont="1" applyBorder="1" applyAlignment="1">
      <alignment vertical="center" wrapText="1"/>
    </xf>
    <xf numFmtId="43" fontId="18" fillId="0" borderId="9" xfId="1" applyFont="1" applyBorder="1" applyAlignment="1">
      <alignment vertical="center" wrapText="1"/>
    </xf>
    <xf numFmtId="43" fontId="6" fillId="0" borderId="9" xfId="1" applyFont="1" applyBorder="1" applyAlignment="1">
      <alignment wrapText="1"/>
    </xf>
    <xf numFmtId="43" fontId="13" fillId="0" borderId="9" xfId="1" applyFont="1" applyBorder="1" applyAlignment="1">
      <alignment wrapText="1"/>
    </xf>
    <xf numFmtId="43" fontId="14" fillId="0" borderId="9" xfId="1" applyFont="1" applyBorder="1" applyAlignment="1">
      <alignment wrapText="1"/>
    </xf>
    <xf numFmtId="43" fontId="13" fillId="0" borderId="9" xfId="1" applyFont="1" applyBorder="1" applyAlignment="1">
      <alignment vertical="center" wrapText="1"/>
    </xf>
    <xf numFmtId="43" fontId="14" fillId="0" borderId="9" xfId="1" applyFont="1" applyBorder="1" applyAlignment="1">
      <alignment vertical="center" wrapText="1"/>
    </xf>
    <xf numFmtId="0" fontId="6" fillId="0" borderId="9" xfId="0" applyFont="1" applyBorder="1" applyAlignment="1"/>
    <xf numFmtId="4" fontId="6" fillId="3" borderId="9" xfId="0" applyNumberFormat="1" applyFont="1" applyFill="1" applyBorder="1" applyAlignment="1"/>
    <xf numFmtId="0" fontId="13" fillId="3" borderId="9" xfId="0" applyFont="1" applyFill="1" applyBorder="1" applyAlignment="1">
      <alignment wrapText="1"/>
    </xf>
    <xf numFmtId="4" fontId="6" fillId="0" borderId="9" xfId="0" applyNumberFormat="1" applyFont="1" applyBorder="1" applyAlignment="1"/>
    <xf numFmtId="4" fontId="2" fillId="0" borderId="9" xfId="0" applyNumberFormat="1" applyFont="1" applyBorder="1" applyAlignment="1">
      <alignment wrapText="1"/>
    </xf>
    <xf numFmtId="0" fontId="0" fillId="0" borderId="9" xfId="0" applyBorder="1" applyAlignment="1">
      <alignment wrapText="1"/>
    </xf>
    <xf numFmtId="0" fontId="6" fillId="0" borderId="9" xfId="0" applyFont="1" applyBorder="1" applyAlignment="1">
      <alignment wrapText="1"/>
    </xf>
    <xf numFmtId="4" fontId="13" fillId="0" borderId="9" xfId="0" applyNumberFormat="1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4" fontId="17" fillId="0" borderId="9" xfId="0" applyNumberFormat="1" applyFont="1" applyBorder="1" applyAlignment="1">
      <alignment wrapText="1"/>
    </xf>
    <xf numFmtId="0" fontId="18" fillId="0" borderId="9" xfId="0" applyFont="1" applyBorder="1" applyAlignment="1">
      <alignment wrapText="1"/>
    </xf>
    <xf numFmtId="4" fontId="17" fillId="0" borderId="9" xfId="0" applyNumberFormat="1" applyFont="1" applyBorder="1" applyAlignment="1">
      <alignment vertical="center" wrapText="1"/>
    </xf>
    <xf numFmtId="0" fontId="18" fillId="0" borderId="9" xfId="0" applyFont="1" applyBorder="1" applyAlignment="1">
      <alignment vertical="center" wrapText="1"/>
    </xf>
    <xf numFmtId="0" fontId="19" fillId="0" borderId="9" xfId="0" applyFont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4" fontId="6" fillId="0" borderId="9" xfId="0" applyNumberFormat="1" applyFont="1" applyBorder="1" applyAlignment="1">
      <alignment wrapText="1"/>
    </xf>
    <xf numFmtId="4" fontId="15" fillId="0" borderId="9" xfId="0" applyNumberFormat="1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4" fontId="13" fillId="0" borderId="9" xfId="0" applyNumberFormat="1" applyFont="1" applyBorder="1" applyAlignment="1">
      <alignment wrapText="1"/>
    </xf>
    <xf numFmtId="0" fontId="14" fillId="0" borderId="9" xfId="0" applyFont="1" applyBorder="1" applyAlignment="1">
      <alignment wrapText="1"/>
    </xf>
    <xf numFmtId="0" fontId="13" fillId="0" borderId="9" xfId="0" applyFont="1" applyBorder="1" applyAlignment="1">
      <alignment wrapText="1"/>
    </xf>
    <xf numFmtId="0" fontId="17" fillId="0" borderId="9" xfId="0" applyFont="1" applyBorder="1" applyAlignment="1">
      <alignment wrapText="1"/>
    </xf>
    <xf numFmtId="0" fontId="23" fillId="3" borderId="1" xfId="0" applyFont="1" applyFill="1" applyBorder="1" applyAlignment="1"/>
    <xf numFmtId="4" fontId="7" fillId="2" borderId="9" xfId="0" applyNumberFormat="1" applyFont="1" applyFill="1" applyBorder="1" applyAlignment="1">
      <alignment horizontal="right"/>
    </xf>
    <xf numFmtId="4" fontId="9" fillId="0" borderId="9" xfId="0" applyNumberFormat="1" applyFont="1" applyBorder="1" applyAlignment="1">
      <alignment wrapText="1"/>
    </xf>
    <xf numFmtId="0" fontId="10" fillId="2" borderId="7" xfId="0" applyFont="1" applyFill="1" applyBorder="1" applyAlignment="1">
      <alignment horizontal="left" vertical="center"/>
    </xf>
    <xf numFmtId="4" fontId="7" fillId="2" borderId="6" xfId="0" applyNumberFormat="1" applyFont="1" applyFill="1" applyBorder="1" applyAlignment="1">
      <alignment horizontal="right" vertical="center"/>
    </xf>
    <xf numFmtId="0" fontId="6" fillId="0" borderId="7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4" fontId="6" fillId="0" borderId="6" xfId="0" applyNumberFormat="1" applyFont="1" applyBorder="1" applyAlignment="1"/>
    <xf numFmtId="4" fontId="6" fillId="0" borderId="8" xfId="0" applyNumberFormat="1" applyFont="1" applyBorder="1" applyAlignment="1"/>
    <xf numFmtId="4" fontId="2" fillId="0" borderId="10" xfId="0" applyNumberFormat="1" applyFont="1" applyBorder="1" applyAlignment="1">
      <alignment horizontal="center" wrapText="1"/>
    </xf>
    <xf numFmtId="4" fontId="2" fillId="0" borderId="13" xfId="0" applyNumberFormat="1" applyFont="1" applyBorder="1" applyAlignment="1">
      <alignment horizontal="center" wrapText="1"/>
    </xf>
    <xf numFmtId="4" fontId="2" fillId="0" borderId="10" xfId="0" applyNumberFormat="1" applyFont="1" applyBorder="1" applyAlignment="1">
      <alignment horizontal="right" wrapText="1"/>
    </xf>
    <xf numFmtId="0" fontId="0" fillId="0" borderId="11" xfId="0" applyBorder="1" applyAlignment="1">
      <alignment horizontal="right" wrapText="1"/>
    </xf>
    <xf numFmtId="4" fontId="6" fillId="0" borderId="5" xfId="0" applyNumberFormat="1" applyFont="1" applyBorder="1" applyAlignment="1"/>
    <xf numFmtId="0" fontId="6" fillId="0" borderId="7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20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0" fontId="23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3" fillId="0" borderId="0" xfId="0" applyNumberFormat="1" applyFont="1" applyAlignment="1">
      <alignment horizontal="left" vertical="top" wrapText="1"/>
    </xf>
    <xf numFmtId="49" fontId="21" fillId="0" borderId="0" xfId="0" applyNumberFormat="1" applyFont="1" applyAlignment="1">
      <alignment horizontal="left" vertical="top" wrapText="1"/>
    </xf>
    <xf numFmtId="4" fontId="6" fillId="0" borderId="6" xfId="0" applyNumberFormat="1" applyFont="1" applyBorder="1" applyAlignment="1">
      <alignment horizontal="center"/>
    </xf>
    <xf numFmtId="4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4" fontId="6" fillId="0" borderId="6" xfId="0" applyNumberFormat="1" applyFont="1" applyBorder="1" applyAlignment="1">
      <alignment horizontal="right"/>
    </xf>
    <xf numFmtId="4" fontId="6" fillId="0" borderId="8" xfId="0" applyNumberFormat="1" applyFont="1" applyBorder="1" applyAlignment="1">
      <alignment horizontal="right"/>
    </xf>
    <xf numFmtId="0" fontId="0" fillId="0" borderId="10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4" fontId="6" fillId="0" borderId="6" xfId="0" applyNumberFormat="1" applyFont="1" applyBorder="1" applyAlignment="1">
      <alignment horizontal="right" wrapText="1"/>
    </xf>
    <xf numFmtId="4" fontId="6" fillId="0" borderId="5" xfId="0" applyNumberFormat="1" applyFont="1" applyBorder="1" applyAlignment="1">
      <alignment horizontal="right" wrapText="1"/>
    </xf>
    <xf numFmtId="4" fontId="6" fillId="0" borderId="6" xfId="0" applyNumberFormat="1" applyFont="1" applyBorder="1" applyAlignment="1">
      <alignment horizontal="center" wrapText="1"/>
    </xf>
    <xf numFmtId="4" fontId="6" fillId="0" borderId="8" xfId="0" applyNumberFormat="1" applyFont="1" applyBorder="1" applyAlignment="1">
      <alignment horizontal="center" wrapText="1"/>
    </xf>
    <xf numFmtId="4" fontId="6" fillId="0" borderId="5" xfId="0" applyNumberFormat="1" applyFont="1" applyBorder="1" applyAlignment="1">
      <alignment horizontal="center" wrapText="1"/>
    </xf>
    <xf numFmtId="4" fontId="2" fillId="0" borderId="11" xfId="0" applyNumberFormat="1" applyFont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wrapText="1"/>
    </xf>
    <xf numFmtId="0" fontId="6" fillId="0" borderId="12" xfId="0" applyFont="1" applyBorder="1" applyAlignment="1">
      <alignment horizontal="left" wrapText="1"/>
    </xf>
    <xf numFmtId="0" fontId="6" fillId="0" borderId="7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9" fillId="0" borderId="6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18" fillId="0" borderId="10" xfId="0" applyFont="1" applyBorder="1" applyAlignment="1">
      <alignment horizontal="center" wrapText="1"/>
    </xf>
    <xf numFmtId="0" fontId="18" fillId="0" borderId="11" xfId="0" applyFont="1" applyBorder="1" applyAlignment="1">
      <alignment horizontal="center" wrapText="1"/>
    </xf>
    <xf numFmtId="4" fontId="6" fillId="0" borderId="5" xfId="0" applyNumberFormat="1" applyFont="1" applyBorder="1" applyAlignment="1">
      <alignment horizontal="right"/>
    </xf>
    <xf numFmtId="0" fontId="23" fillId="0" borderId="1" xfId="0" applyFont="1" applyBorder="1" applyAlignment="1"/>
    <xf numFmtId="0" fontId="23" fillId="0" borderId="7" xfId="0" applyFont="1" applyBorder="1" applyAlignment="1">
      <alignment horizontal="left" wrapText="1"/>
    </xf>
    <xf numFmtId="0" fontId="23" fillId="0" borderId="12" xfId="0" applyFont="1" applyBorder="1" applyAlignment="1">
      <alignment horizontal="left" wrapText="1"/>
    </xf>
    <xf numFmtId="0" fontId="23" fillId="0" borderId="9" xfId="0" applyFont="1" applyBorder="1" applyAlignment="1">
      <alignment horizontal="left" wrapText="1"/>
    </xf>
    <xf numFmtId="0" fontId="23" fillId="0" borderId="9" xfId="0" applyFont="1" applyBorder="1" applyAlignment="1">
      <alignment horizontal="left"/>
    </xf>
  </cellXfs>
  <cellStyles count="3">
    <cellStyle name="Normal" xfId="2"/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tabSelected="1" view="pageBreakPreview" topLeftCell="A78" zoomScaleNormal="100" zoomScaleSheetLayoutView="100" workbookViewId="0">
      <selection activeCell="C85" sqref="C85"/>
    </sheetView>
  </sheetViews>
  <sheetFormatPr defaultRowHeight="15" x14ac:dyDescent="0.25"/>
  <cols>
    <col min="1" max="1" width="3.28515625" customWidth="1"/>
    <col min="2" max="2" width="56.7109375" customWidth="1"/>
    <col min="3" max="3" width="15.5703125" customWidth="1"/>
    <col min="4" max="4" width="17.85546875" customWidth="1"/>
    <col min="5" max="5" width="3" customWidth="1"/>
  </cols>
  <sheetData>
    <row r="1" spans="2:5" ht="19.5" customHeight="1" x14ac:dyDescent="0.25">
      <c r="B1" s="146" t="s">
        <v>24</v>
      </c>
      <c r="C1" s="147"/>
      <c r="D1" s="39"/>
      <c r="E1" s="17"/>
    </row>
    <row r="2" spans="2:5" ht="35.25" customHeight="1" x14ac:dyDescent="0.25">
      <c r="B2" s="146" t="s">
        <v>30</v>
      </c>
      <c r="C2" s="147"/>
      <c r="D2" s="39"/>
      <c r="E2" s="17"/>
    </row>
    <row r="3" spans="2:5" x14ac:dyDescent="0.25">
      <c r="B3" s="148" t="s">
        <v>1</v>
      </c>
      <c r="C3" s="149"/>
      <c r="D3" s="40"/>
      <c r="E3" s="18"/>
    </row>
    <row r="4" spans="2:5" ht="33.6" customHeight="1" x14ac:dyDescent="0.25">
      <c r="B4" s="152" t="s">
        <v>31</v>
      </c>
      <c r="C4" s="153"/>
      <c r="D4" s="41"/>
      <c r="E4" s="19"/>
    </row>
    <row r="5" spans="2:5" ht="26.25" customHeight="1" x14ac:dyDescent="0.25">
      <c r="B5" s="45" t="s">
        <v>0</v>
      </c>
      <c r="C5" s="46" t="s">
        <v>97</v>
      </c>
      <c r="D5" s="42"/>
      <c r="E5" s="1"/>
    </row>
    <row r="6" spans="2:5" ht="20.100000000000001" customHeight="1" x14ac:dyDescent="0.25">
      <c r="B6" s="92" t="s">
        <v>76</v>
      </c>
      <c r="C6" s="93"/>
      <c r="D6" s="53"/>
      <c r="E6" s="2"/>
    </row>
    <row r="7" spans="2:5" ht="20.100000000000001" customHeight="1" x14ac:dyDescent="0.25">
      <c r="B7" s="94" t="s">
        <v>77</v>
      </c>
      <c r="C7" s="95">
        <f>SUM(C8:C17)</f>
        <v>969000</v>
      </c>
      <c r="D7" s="53"/>
      <c r="E7" s="2"/>
    </row>
    <row r="8" spans="2:5" ht="20.100000000000001" customHeight="1" x14ac:dyDescent="0.25">
      <c r="B8" s="96" t="s">
        <v>78</v>
      </c>
      <c r="C8" s="97">
        <v>10000</v>
      </c>
      <c r="D8" s="53"/>
      <c r="E8" s="2"/>
    </row>
    <row r="9" spans="2:5" ht="20.100000000000001" customHeight="1" x14ac:dyDescent="0.25">
      <c r="B9" s="96" t="s">
        <v>79</v>
      </c>
      <c r="C9" s="97">
        <v>10000</v>
      </c>
      <c r="D9" s="53"/>
      <c r="E9" s="2"/>
    </row>
    <row r="10" spans="2:5" ht="20.100000000000001" customHeight="1" x14ac:dyDescent="0.25">
      <c r="B10" s="96" t="s">
        <v>80</v>
      </c>
      <c r="C10" s="97">
        <v>5000</v>
      </c>
      <c r="D10" s="53"/>
      <c r="E10" s="2"/>
    </row>
    <row r="11" spans="2:5" ht="20.100000000000001" customHeight="1" x14ac:dyDescent="0.25">
      <c r="B11" s="96" t="s">
        <v>81</v>
      </c>
      <c r="C11" s="97">
        <v>120000</v>
      </c>
      <c r="D11" s="53"/>
      <c r="E11" s="2"/>
    </row>
    <row r="12" spans="2:5" ht="20.100000000000001" customHeight="1" x14ac:dyDescent="0.25">
      <c r="B12" s="96" t="s">
        <v>82</v>
      </c>
      <c r="C12" s="97">
        <v>384000</v>
      </c>
      <c r="D12" s="53"/>
      <c r="E12" s="2"/>
    </row>
    <row r="13" spans="2:5" ht="20.100000000000001" customHeight="1" x14ac:dyDescent="0.25">
      <c r="B13" s="96" t="s">
        <v>83</v>
      </c>
      <c r="C13" s="97">
        <v>23000</v>
      </c>
      <c r="D13" s="53"/>
      <c r="E13" s="2"/>
    </row>
    <row r="14" spans="2:5" ht="20.100000000000001" customHeight="1" x14ac:dyDescent="0.25">
      <c r="B14" s="96" t="s">
        <v>84</v>
      </c>
      <c r="C14" s="97">
        <v>7000</v>
      </c>
      <c r="D14" s="53"/>
      <c r="E14" s="2"/>
    </row>
    <row r="15" spans="2:5" ht="20.100000000000001" customHeight="1" x14ac:dyDescent="0.25">
      <c r="B15" s="96" t="s">
        <v>85</v>
      </c>
      <c r="C15" s="97">
        <v>300000</v>
      </c>
      <c r="D15" s="53"/>
      <c r="E15" s="2"/>
    </row>
    <row r="16" spans="2:5" ht="20.100000000000001" customHeight="1" x14ac:dyDescent="0.25">
      <c r="B16" s="96" t="s">
        <v>86</v>
      </c>
      <c r="C16" s="97">
        <v>55000</v>
      </c>
      <c r="D16" s="53"/>
      <c r="E16" s="2"/>
    </row>
    <row r="17" spans="2:5" ht="20.100000000000001" customHeight="1" x14ac:dyDescent="0.25">
      <c r="B17" s="96" t="s">
        <v>87</v>
      </c>
      <c r="C17" s="97">
        <v>55000</v>
      </c>
      <c r="D17" s="53"/>
      <c r="E17" s="2"/>
    </row>
    <row r="18" spans="2:5" ht="20.100000000000001" customHeight="1" x14ac:dyDescent="0.25">
      <c r="B18" s="98" t="s">
        <v>88</v>
      </c>
      <c r="C18" s="95">
        <f>SUM(C19:C22)</f>
        <v>525000</v>
      </c>
      <c r="D18" s="53"/>
      <c r="E18" s="2"/>
    </row>
    <row r="19" spans="2:5" ht="20.100000000000001" customHeight="1" x14ac:dyDescent="0.25">
      <c r="B19" s="96" t="s">
        <v>89</v>
      </c>
      <c r="C19" s="97">
        <v>160000</v>
      </c>
      <c r="D19" s="53"/>
      <c r="E19" s="2"/>
    </row>
    <row r="20" spans="2:5" ht="20.100000000000001" customHeight="1" x14ac:dyDescent="0.25">
      <c r="B20" s="96" t="s">
        <v>90</v>
      </c>
      <c r="C20" s="97">
        <v>100000</v>
      </c>
      <c r="D20" s="53"/>
      <c r="E20" s="2"/>
    </row>
    <row r="21" spans="2:5" ht="20.100000000000001" customHeight="1" x14ac:dyDescent="0.25">
      <c r="B21" s="96" t="s">
        <v>91</v>
      </c>
      <c r="C21" s="97">
        <v>160000</v>
      </c>
      <c r="D21" s="53"/>
      <c r="E21" s="2"/>
    </row>
    <row r="22" spans="2:5" ht="20.100000000000001" customHeight="1" x14ac:dyDescent="0.25">
      <c r="B22" s="96" t="s">
        <v>92</v>
      </c>
      <c r="C22" s="97">
        <v>105000</v>
      </c>
      <c r="D22" s="53"/>
      <c r="E22" s="2"/>
    </row>
    <row r="23" spans="2:5" ht="20.100000000000001" customHeight="1" x14ac:dyDescent="0.25">
      <c r="B23" s="68"/>
      <c r="C23" s="69"/>
      <c r="D23" s="91"/>
      <c r="E23" s="2"/>
    </row>
    <row r="24" spans="2:5" ht="20.100000000000001" customHeight="1" x14ac:dyDescent="0.25">
      <c r="B24" s="73" t="s">
        <v>93</v>
      </c>
      <c r="C24" s="69"/>
      <c r="D24" s="91"/>
      <c r="E24" s="2"/>
    </row>
    <row r="25" spans="2:5" ht="20.100000000000001" customHeight="1" x14ac:dyDescent="0.25">
      <c r="B25" s="74" t="s">
        <v>94</v>
      </c>
      <c r="C25" s="78">
        <f>SUM(C26:C29)</f>
        <v>486000</v>
      </c>
      <c r="D25" s="91"/>
      <c r="E25" s="2"/>
    </row>
    <row r="26" spans="2:5" ht="20.100000000000001" customHeight="1" x14ac:dyDescent="0.25">
      <c r="B26" s="47" t="s">
        <v>78</v>
      </c>
      <c r="C26" s="48">
        <v>8000</v>
      </c>
      <c r="D26" s="53"/>
      <c r="E26" s="2"/>
    </row>
    <row r="27" spans="2:5" ht="20.100000000000001" customHeight="1" x14ac:dyDescent="0.25">
      <c r="B27" s="47" t="s">
        <v>79</v>
      </c>
      <c r="C27" s="48">
        <v>8000</v>
      </c>
      <c r="D27" s="53"/>
      <c r="E27" s="2"/>
    </row>
    <row r="28" spans="2:5" ht="20.100000000000001" customHeight="1" x14ac:dyDescent="0.25">
      <c r="B28" s="47" t="s">
        <v>95</v>
      </c>
      <c r="C28" s="48">
        <v>400000</v>
      </c>
      <c r="D28" s="53"/>
      <c r="E28" s="2"/>
    </row>
    <row r="29" spans="2:5" ht="20.100000000000001" customHeight="1" x14ac:dyDescent="0.25">
      <c r="B29" s="47" t="s">
        <v>96</v>
      </c>
      <c r="C29" s="48">
        <v>70000</v>
      </c>
      <c r="D29" s="53"/>
      <c r="E29" s="2"/>
    </row>
    <row r="30" spans="2:5" ht="20.100000000000001" customHeight="1" x14ac:dyDescent="0.25">
      <c r="B30" s="68"/>
      <c r="C30" s="69"/>
      <c r="D30" s="91"/>
      <c r="E30" s="2"/>
    </row>
    <row r="31" spans="2:5" ht="20.100000000000001" customHeight="1" x14ac:dyDescent="0.25">
      <c r="B31" s="72" t="s">
        <v>56</v>
      </c>
      <c r="C31" s="43"/>
      <c r="D31" s="62"/>
      <c r="E31" s="2"/>
    </row>
    <row r="32" spans="2:5" ht="20.100000000000001" customHeight="1" x14ac:dyDescent="0.25">
      <c r="B32" s="71" t="s">
        <v>57</v>
      </c>
      <c r="C32" s="79">
        <f>C33</f>
        <v>1200000</v>
      </c>
      <c r="D32" s="63"/>
      <c r="E32" s="2"/>
    </row>
    <row r="33" spans="2:5" ht="20.100000000000001" customHeight="1" x14ac:dyDescent="0.25">
      <c r="B33" s="68" t="s">
        <v>99</v>
      </c>
      <c r="C33" s="69">
        <v>1200000</v>
      </c>
      <c r="D33" s="70"/>
      <c r="E33" s="2"/>
    </row>
    <row r="34" spans="2:5" ht="20.100000000000001" customHeight="1" x14ac:dyDescent="0.25">
      <c r="B34" s="68"/>
      <c r="C34" s="69"/>
      <c r="D34" s="70"/>
      <c r="E34" s="2"/>
    </row>
    <row r="35" spans="2:5" ht="20.100000000000001" customHeight="1" x14ac:dyDescent="0.25">
      <c r="B35" s="73" t="s">
        <v>58</v>
      </c>
      <c r="C35" s="69"/>
      <c r="D35" s="70"/>
      <c r="E35" s="2"/>
    </row>
    <row r="36" spans="2:5" ht="20.100000000000001" customHeight="1" x14ac:dyDescent="0.25">
      <c r="B36" s="74" t="s">
        <v>59</v>
      </c>
      <c r="C36" s="78">
        <f>C37</f>
        <v>720000</v>
      </c>
      <c r="D36" s="70"/>
      <c r="E36" s="2"/>
    </row>
    <row r="37" spans="2:5" ht="20.100000000000001" customHeight="1" x14ac:dyDescent="0.25">
      <c r="B37" s="59" t="s">
        <v>25</v>
      </c>
      <c r="C37" s="43">
        <v>720000</v>
      </c>
      <c r="D37" s="60"/>
      <c r="E37" s="2"/>
    </row>
    <row r="38" spans="2:5" ht="20.100000000000001" customHeight="1" x14ac:dyDescent="0.25">
      <c r="B38" s="59"/>
      <c r="C38" s="43"/>
      <c r="D38" s="60"/>
      <c r="E38" s="2"/>
    </row>
    <row r="39" spans="2:5" ht="20.100000000000001" customHeight="1" x14ac:dyDescent="0.25">
      <c r="B39" s="72" t="s">
        <v>60</v>
      </c>
      <c r="C39" s="43"/>
      <c r="D39" s="60"/>
      <c r="E39" s="2"/>
    </row>
    <row r="40" spans="2:5" ht="20.100000000000001" customHeight="1" x14ac:dyDescent="0.25">
      <c r="B40" s="65" t="s">
        <v>64</v>
      </c>
      <c r="C40" s="79">
        <v>380000</v>
      </c>
      <c r="D40" s="64"/>
      <c r="E40" s="2"/>
    </row>
    <row r="41" spans="2:5" ht="20.100000000000001" customHeight="1" x14ac:dyDescent="0.25">
      <c r="B41" s="65" t="s">
        <v>65</v>
      </c>
      <c r="C41" s="80">
        <v>150000</v>
      </c>
      <c r="D41" s="61"/>
      <c r="E41" s="2"/>
    </row>
    <row r="42" spans="2:5" ht="20.100000000000001" customHeight="1" x14ac:dyDescent="0.25">
      <c r="B42" s="77" t="s">
        <v>61</v>
      </c>
      <c r="C42" s="78">
        <f>SUM(C43:C44)</f>
        <v>2350000</v>
      </c>
      <c r="D42" s="76"/>
      <c r="E42" s="2"/>
    </row>
    <row r="43" spans="2:5" ht="20.100000000000001" customHeight="1" x14ac:dyDescent="0.25">
      <c r="B43" s="75" t="s">
        <v>62</v>
      </c>
      <c r="C43" s="69">
        <v>2050000</v>
      </c>
      <c r="D43" s="76"/>
      <c r="E43" s="2"/>
    </row>
    <row r="44" spans="2:5" ht="20.100000000000001" customHeight="1" x14ac:dyDescent="0.25">
      <c r="B44" s="75" t="s">
        <v>63</v>
      </c>
      <c r="C44" s="69">
        <v>300000</v>
      </c>
      <c r="D44" s="76"/>
      <c r="E44" s="2"/>
    </row>
    <row r="45" spans="2:5" ht="20.100000000000001" customHeight="1" x14ac:dyDescent="0.25">
      <c r="B45" s="75" t="s">
        <v>66</v>
      </c>
      <c r="C45" s="78">
        <v>50000</v>
      </c>
      <c r="D45" s="76"/>
      <c r="E45" s="2"/>
    </row>
    <row r="46" spans="2:5" ht="20.100000000000001" customHeight="1" x14ac:dyDescent="0.25">
      <c r="B46" s="81" t="s">
        <v>67</v>
      </c>
      <c r="C46" s="78">
        <f>SUM(C47:C52)</f>
        <v>4730000</v>
      </c>
      <c r="D46" s="76"/>
      <c r="E46" s="2"/>
    </row>
    <row r="47" spans="2:5" ht="20.100000000000001" customHeight="1" x14ac:dyDescent="0.25">
      <c r="B47" s="75" t="s">
        <v>68</v>
      </c>
      <c r="C47" s="69">
        <v>570000</v>
      </c>
      <c r="D47" s="76"/>
      <c r="E47" s="2"/>
    </row>
    <row r="48" spans="2:5" ht="20.100000000000001" customHeight="1" x14ac:dyDescent="0.25">
      <c r="B48" s="75" t="s">
        <v>69</v>
      </c>
      <c r="C48" s="69">
        <v>470000</v>
      </c>
      <c r="D48" s="76"/>
      <c r="E48" s="2"/>
    </row>
    <row r="49" spans="2:5" ht="20.100000000000001" customHeight="1" x14ac:dyDescent="0.25">
      <c r="B49" s="75" t="s">
        <v>70</v>
      </c>
      <c r="C49" s="69">
        <v>1470000</v>
      </c>
      <c r="D49" s="76"/>
      <c r="E49" s="2"/>
    </row>
    <row r="50" spans="2:5" ht="20.100000000000001" customHeight="1" x14ac:dyDescent="0.25">
      <c r="B50" s="75" t="s">
        <v>71</v>
      </c>
      <c r="C50" s="69">
        <v>1450000</v>
      </c>
      <c r="D50" s="76"/>
      <c r="E50" s="2"/>
    </row>
    <row r="51" spans="2:5" ht="20.100000000000001" customHeight="1" x14ac:dyDescent="0.25">
      <c r="B51" s="75" t="s">
        <v>72</v>
      </c>
      <c r="C51" s="69">
        <v>470000</v>
      </c>
      <c r="D51" s="76"/>
      <c r="E51" s="2"/>
    </row>
    <row r="52" spans="2:5" ht="20.100000000000001" customHeight="1" x14ac:dyDescent="0.25">
      <c r="B52" s="75" t="s">
        <v>73</v>
      </c>
      <c r="C52" s="69">
        <v>300000</v>
      </c>
      <c r="D52" s="76"/>
      <c r="E52" s="2"/>
    </row>
    <row r="53" spans="2:5" ht="20.100000000000001" customHeight="1" x14ac:dyDescent="0.25">
      <c r="B53" s="66"/>
      <c r="C53" s="44"/>
      <c r="D53" s="67"/>
      <c r="E53" s="2"/>
    </row>
    <row r="54" spans="2:5" ht="20.100000000000001" customHeight="1" x14ac:dyDescent="0.25">
      <c r="B54" s="82" t="s">
        <v>74</v>
      </c>
      <c r="C54" s="83"/>
      <c r="D54" s="84"/>
      <c r="E54" s="2"/>
    </row>
    <row r="55" spans="2:5" ht="20.100000000000001" customHeight="1" x14ac:dyDescent="0.25">
      <c r="B55" s="57" t="s">
        <v>32</v>
      </c>
      <c r="C55" s="56">
        <f>SUM(C56:C57)</f>
        <v>976000</v>
      </c>
      <c r="D55" s="49"/>
      <c r="E55" s="2"/>
    </row>
    <row r="56" spans="2:5" ht="20.100000000000001" customHeight="1" x14ac:dyDescent="0.25">
      <c r="B56" s="47" t="s">
        <v>33</v>
      </c>
      <c r="C56" s="48">
        <v>800000</v>
      </c>
      <c r="D56" s="50"/>
      <c r="E56" s="2"/>
    </row>
    <row r="57" spans="2:5" ht="20.100000000000001" customHeight="1" x14ac:dyDescent="0.25">
      <c r="B57" s="47" t="s">
        <v>34</v>
      </c>
      <c r="C57" s="48">
        <v>176000</v>
      </c>
      <c r="D57" s="49"/>
      <c r="E57" s="2"/>
    </row>
    <row r="58" spans="2:5" ht="20.100000000000001" customHeight="1" x14ac:dyDescent="0.25">
      <c r="B58" s="57" t="s">
        <v>35</v>
      </c>
      <c r="C58" s="56">
        <f>SUM(C59:C67)</f>
        <v>9325000</v>
      </c>
      <c r="D58" s="49"/>
      <c r="E58" s="2"/>
    </row>
    <row r="59" spans="2:5" ht="20.100000000000001" customHeight="1" x14ac:dyDescent="0.25">
      <c r="B59" s="47" t="s">
        <v>36</v>
      </c>
      <c r="C59" s="48">
        <v>250000</v>
      </c>
      <c r="D59" s="50"/>
      <c r="E59" s="2"/>
    </row>
    <row r="60" spans="2:5" ht="20.100000000000001" customHeight="1" x14ac:dyDescent="0.25">
      <c r="B60" s="51" t="s">
        <v>37</v>
      </c>
      <c r="C60" s="48">
        <v>2150000</v>
      </c>
      <c r="D60" s="49"/>
      <c r="E60" s="2"/>
    </row>
    <row r="61" spans="2:5" ht="20.100000000000001" customHeight="1" x14ac:dyDescent="0.25">
      <c r="B61" s="51" t="s">
        <v>38</v>
      </c>
      <c r="C61" s="48">
        <v>2940000</v>
      </c>
      <c r="D61" s="50"/>
      <c r="E61" s="2"/>
    </row>
    <row r="62" spans="2:5" ht="20.100000000000001" customHeight="1" x14ac:dyDescent="0.25">
      <c r="B62" s="47" t="s">
        <v>39</v>
      </c>
      <c r="C62" s="48">
        <v>1860000</v>
      </c>
      <c r="D62" s="49"/>
      <c r="E62" s="2"/>
    </row>
    <row r="63" spans="2:5" ht="20.100000000000001" customHeight="1" x14ac:dyDescent="0.25">
      <c r="B63" s="47" t="s">
        <v>40</v>
      </c>
      <c r="C63" s="48">
        <v>1100000</v>
      </c>
      <c r="D63" s="50"/>
      <c r="E63" s="2"/>
    </row>
    <row r="64" spans="2:5" ht="20.100000000000001" customHeight="1" x14ac:dyDescent="0.25">
      <c r="B64" s="51" t="s">
        <v>41</v>
      </c>
      <c r="C64" s="48">
        <v>400000</v>
      </c>
      <c r="D64" s="49"/>
      <c r="E64" s="2"/>
    </row>
    <row r="65" spans="2:5" ht="20.100000000000001" customHeight="1" x14ac:dyDescent="0.25">
      <c r="B65" s="51" t="s">
        <v>110</v>
      </c>
      <c r="C65" s="48">
        <v>150000</v>
      </c>
      <c r="D65" s="50"/>
      <c r="E65" s="2"/>
    </row>
    <row r="66" spans="2:5" ht="20.100000000000001" customHeight="1" x14ac:dyDescent="0.25">
      <c r="B66" s="51" t="s">
        <v>42</v>
      </c>
      <c r="C66" s="48">
        <v>375000</v>
      </c>
      <c r="D66" s="52"/>
      <c r="E66" s="2"/>
    </row>
    <row r="67" spans="2:5" ht="20.100000000000001" customHeight="1" x14ac:dyDescent="0.25">
      <c r="B67" s="51" t="s">
        <v>43</v>
      </c>
      <c r="C67" s="48">
        <v>100000</v>
      </c>
      <c r="D67" s="52"/>
      <c r="E67" s="2"/>
    </row>
    <row r="68" spans="2:5" ht="20.100000000000001" customHeight="1" x14ac:dyDescent="0.25">
      <c r="B68" s="51" t="s">
        <v>118</v>
      </c>
      <c r="C68" s="56">
        <v>50000</v>
      </c>
      <c r="D68" s="52"/>
      <c r="E68" s="2"/>
    </row>
    <row r="69" spans="2:5" ht="20.100000000000001" customHeight="1" x14ac:dyDescent="0.25">
      <c r="B69" s="51" t="s">
        <v>111</v>
      </c>
      <c r="C69" s="48">
        <v>50000</v>
      </c>
      <c r="D69" s="50"/>
      <c r="E69" s="3"/>
    </row>
    <row r="70" spans="2:5" ht="20.100000000000001" customHeight="1" x14ac:dyDescent="0.25">
      <c r="B70" s="58" t="s">
        <v>44</v>
      </c>
      <c r="C70" s="56">
        <f>SUM(C71:C73)</f>
        <v>4165000</v>
      </c>
      <c r="D70" s="53"/>
      <c r="E70" s="3"/>
    </row>
    <row r="71" spans="2:5" ht="20.100000000000001" customHeight="1" x14ac:dyDescent="0.25">
      <c r="B71" s="51" t="s">
        <v>45</v>
      </c>
      <c r="C71" s="48">
        <v>480000</v>
      </c>
      <c r="D71" s="54"/>
      <c r="E71" s="3"/>
    </row>
    <row r="72" spans="2:5" ht="20.100000000000001" customHeight="1" x14ac:dyDescent="0.25">
      <c r="B72" s="51" t="s">
        <v>46</v>
      </c>
      <c r="C72" s="48">
        <v>275000</v>
      </c>
      <c r="D72" s="49"/>
      <c r="E72" s="3"/>
    </row>
    <row r="73" spans="2:5" ht="20.100000000000001" customHeight="1" x14ac:dyDescent="0.25">
      <c r="B73" s="51" t="s">
        <v>47</v>
      </c>
      <c r="C73" s="48">
        <v>3410000</v>
      </c>
      <c r="D73" s="55"/>
      <c r="E73" s="3"/>
    </row>
    <row r="74" spans="2:5" ht="20.100000000000001" customHeight="1" x14ac:dyDescent="0.25">
      <c r="B74" s="51"/>
      <c r="C74" s="48"/>
      <c r="D74" s="55"/>
      <c r="E74" s="3"/>
    </row>
    <row r="75" spans="2:5" ht="20.100000000000001" customHeight="1" x14ac:dyDescent="0.25">
      <c r="B75" s="85" t="s">
        <v>75</v>
      </c>
      <c r="C75" s="48"/>
      <c r="D75" s="55"/>
      <c r="E75" s="3"/>
    </row>
    <row r="76" spans="2:5" ht="20.100000000000001" customHeight="1" x14ac:dyDescent="0.25">
      <c r="B76" s="57" t="s">
        <v>48</v>
      </c>
      <c r="C76" s="56">
        <f>SUM(C77:C80)</f>
        <v>17990000</v>
      </c>
      <c r="D76" s="53"/>
      <c r="E76" s="2"/>
    </row>
    <row r="77" spans="2:5" ht="20.100000000000001" customHeight="1" x14ac:dyDescent="0.25">
      <c r="B77" s="47" t="s">
        <v>49</v>
      </c>
      <c r="C77" s="48">
        <v>8000000</v>
      </c>
      <c r="D77" s="53"/>
      <c r="E77" s="2"/>
    </row>
    <row r="78" spans="2:5" ht="20.100000000000001" customHeight="1" x14ac:dyDescent="0.25">
      <c r="B78" s="47" t="s">
        <v>50</v>
      </c>
      <c r="C78" s="48">
        <v>250000</v>
      </c>
      <c r="D78" s="53"/>
      <c r="E78" s="2"/>
    </row>
    <row r="79" spans="2:5" ht="20.100000000000001" customHeight="1" x14ac:dyDescent="0.25">
      <c r="B79" s="47" t="s">
        <v>51</v>
      </c>
      <c r="C79" s="48">
        <v>300000</v>
      </c>
      <c r="D79" s="53"/>
      <c r="E79" s="2"/>
    </row>
    <row r="80" spans="2:5" ht="20.100000000000001" customHeight="1" x14ac:dyDescent="0.25">
      <c r="B80" s="47" t="s">
        <v>52</v>
      </c>
      <c r="C80" s="48">
        <v>9440000</v>
      </c>
      <c r="D80" s="53"/>
      <c r="E80" s="2"/>
    </row>
    <row r="81" spans="1:5" ht="20.100000000000001" customHeight="1" x14ac:dyDescent="0.25">
      <c r="B81" s="57" t="s">
        <v>53</v>
      </c>
      <c r="C81" s="56">
        <f>SUM(C82:C83)</f>
        <v>700000</v>
      </c>
      <c r="D81" s="53"/>
      <c r="E81" s="2"/>
    </row>
    <row r="82" spans="1:5" ht="20.100000000000001" customHeight="1" x14ac:dyDescent="0.25">
      <c r="B82" s="47" t="s">
        <v>54</v>
      </c>
      <c r="C82" s="48">
        <v>600000</v>
      </c>
      <c r="D82" s="53"/>
      <c r="E82" s="2"/>
    </row>
    <row r="83" spans="1:5" ht="20.100000000000001" customHeight="1" x14ac:dyDescent="0.25">
      <c r="B83" s="47" t="s">
        <v>55</v>
      </c>
      <c r="C83" s="48">
        <v>100000</v>
      </c>
      <c r="D83" s="53"/>
      <c r="E83" s="2"/>
    </row>
    <row r="84" spans="1:5" ht="20.100000000000001" customHeight="1" x14ac:dyDescent="0.25">
      <c r="B84" s="47"/>
      <c r="C84" s="56"/>
      <c r="D84" s="53"/>
      <c r="E84" s="2"/>
    </row>
    <row r="85" spans="1:5" ht="20.100000000000001" customHeight="1" x14ac:dyDescent="0.25">
      <c r="B85" s="99" t="s">
        <v>98</v>
      </c>
      <c r="C85" s="56">
        <f>SUM(C7+C18+C25+C32+C36+C40+C41+C42+C45+C46+C55+C58+C70+C76+C81+C68)</f>
        <v>44766000</v>
      </c>
      <c r="D85" s="53"/>
      <c r="E85" s="2"/>
    </row>
    <row r="86" spans="1:5" ht="20.100000000000001" customHeight="1" x14ac:dyDescent="0.25">
      <c r="A86" s="8"/>
      <c r="B86" s="47"/>
      <c r="C86" s="48"/>
      <c r="D86" s="54"/>
      <c r="E86" s="2"/>
    </row>
    <row r="87" spans="1:5" x14ac:dyDescent="0.25">
      <c r="C87" s="26"/>
      <c r="D87" s="25"/>
      <c r="E87" s="25"/>
    </row>
    <row r="88" spans="1:5" x14ac:dyDescent="0.25">
      <c r="B88" s="150" t="s">
        <v>2</v>
      </c>
      <c r="C88" s="151"/>
      <c r="D88" s="20"/>
      <c r="E88" s="16"/>
    </row>
    <row r="89" spans="1:5" ht="38.25" customHeight="1" x14ac:dyDescent="0.25">
      <c r="B89" s="157" t="s">
        <v>5</v>
      </c>
      <c r="C89" s="158"/>
      <c r="D89" s="7"/>
      <c r="E89" s="7"/>
    </row>
    <row r="90" spans="1:5" ht="21.75" customHeight="1" x14ac:dyDescent="0.25">
      <c r="B90" s="34" t="s">
        <v>0</v>
      </c>
      <c r="C90" s="33"/>
      <c r="D90" s="21"/>
      <c r="E90" s="1"/>
    </row>
    <row r="91" spans="1:5" ht="25.5" customHeight="1" x14ac:dyDescent="0.25">
      <c r="B91" s="133" t="s">
        <v>3</v>
      </c>
      <c r="C91" s="134">
        <f>SUM(C92:C111)</f>
        <v>2475000</v>
      </c>
      <c r="D91" s="89"/>
      <c r="E91" s="4"/>
    </row>
    <row r="92" spans="1:5" ht="20.100000000000001" customHeight="1" x14ac:dyDescent="0.25">
      <c r="B92" s="130" t="s">
        <v>76</v>
      </c>
      <c r="C92" s="93"/>
      <c r="D92" s="101"/>
      <c r="E92" s="2"/>
    </row>
    <row r="93" spans="1:5" ht="20.100000000000001" customHeight="1" x14ac:dyDescent="0.25">
      <c r="B93" s="94" t="s">
        <v>77</v>
      </c>
      <c r="C93" s="95"/>
      <c r="D93" s="102"/>
      <c r="E93" s="2"/>
    </row>
    <row r="94" spans="1:5" ht="20.100000000000001" customHeight="1" x14ac:dyDescent="0.25">
      <c r="B94" s="181" t="s">
        <v>78</v>
      </c>
      <c r="C94" s="93">
        <v>10000</v>
      </c>
      <c r="D94" s="104"/>
      <c r="E94" s="2"/>
    </row>
    <row r="95" spans="1:5" ht="20.100000000000001" customHeight="1" x14ac:dyDescent="0.25">
      <c r="B95" s="181" t="s">
        <v>79</v>
      </c>
      <c r="C95" s="93">
        <v>10000</v>
      </c>
      <c r="D95" s="105"/>
      <c r="E95" s="2"/>
    </row>
    <row r="96" spans="1:5" ht="20.100000000000001" customHeight="1" x14ac:dyDescent="0.25">
      <c r="B96" s="181" t="s">
        <v>80</v>
      </c>
      <c r="C96" s="93">
        <v>5000</v>
      </c>
      <c r="D96" s="104"/>
      <c r="E96" s="2"/>
    </row>
    <row r="97" spans="2:5" ht="20.100000000000001" customHeight="1" x14ac:dyDescent="0.25">
      <c r="B97" s="181" t="s">
        <v>81</v>
      </c>
      <c r="C97" s="93">
        <v>120000</v>
      </c>
      <c r="D97" s="105"/>
      <c r="E97" s="2"/>
    </row>
    <row r="98" spans="2:5" ht="20.100000000000001" customHeight="1" x14ac:dyDescent="0.25">
      <c r="B98" s="182" t="s">
        <v>101</v>
      </c>
      <c r="C98" s="100">
        <v>80000</v>
      </c>
      <c r="D98" s="106"/>
      <c r="E98" s="2"/>
    </row>
    <row r="99" spans="2:5" ht="20.100000000000001" customHeight="1" x14ac:dyDescent="0.25">
      <c r="B99" s="183" t="s">
        <v>62</v>
      </c>
      <c r="C99" s="100">
        <v>400000</v>
      </c>
      <c r="D99" s="107"/>
      <c r="E99" s="2"/>
    </row>
    <row r="100" spans="2:5" ht="20.100000000000001" customHeight="1" x14ac:dyDescent="0.25">
      <c r="B100" s="183" t="s">
        <v>66</v>
      </c>
      <c r="C100" s="100">
        <v>50000</v>
      </c>
      <c r="D100" s="101"/>
      <c r="E100" s="2"/>
    </row>
    <row r="101" spans="2:5" ht="20.100000000000001" customHeight="1" x14ac:dyDescent="0.25">
      <c r="B101" s="184" t="s">
        <v>37</v>
      </c>
      <c r="C101" s="100">
        <v>100000</v>
      </c>
      <c r="D101" s="102"/>
      <c r="E101" s="2"/>
    </row>
    <row r="102" spans="2:5" ht="20.100000000000001" customHeight="1" x14ac:dyDescent="0.25">
      <c r="B102" s="184" t="s">
        <v>102</v>
      </c>
      <c r="C102" s="100">
        <v>600000</v>
      </c>
      <c r="D102" s="101"/>
      <c r="E102" s="2"/>
    </row>
    <row r="103" spans="2:5" ht="20.100000000000001" customHeight="1" x14ac:dyDescent="0.25">
      <c r="B103" s="185" t="s">
        <v>109</v>
      </c>
      <c r="C103" s="100">
        <v>50000</v>
      </c>
      <c r="D103" s="102"/>
      <c r="E103" s="2"/>
    </row>
    <row r="104" spans="2:5" ht="20.100000000000001" customHeight="1" x14ac:dyDescent="0.25">
      <c r="B104" s="185" t="s">
        <v>115</v>
      </c>
      <c r="C104" s="100">
        <v>250000</v>
      </c>
      <c r="D104" s="101"/>
      <c r="E104" s="2"/>
    </row>
    <row r="105" spans="2:5" ht="20.100000000000001" customHeight="1" x14ac:dyDescent="0.25">
      <c r="B105" s="185" t="s">
        <v>116</v>
      </c>
      <c r="C105" s="100">
        <v>500000</v>
      </c>
      <c r="D105" s="102"/>
      <c r="E105" s="2"/>
    </row>
    <row r="106" spans="2:5" ht="20.100000000000001" customHeight="1" x14ac:dyDescent="0.25">
      <c r="B106" s="185" t="s">
        <v>50</v>
      </c>
      <c r="C106" s="100">
        <v>250000</v>
      </c>
      <c r="D106" s="106"/>
      <c r="E106" s="2"/>
    </row>
    <row r="107" spans="2:5" ht="20.100000000000001" customHeight="1" x14ac:dyDescent="0.25">
      <c r="B107" s="185" t="s">
        <v>51</v>
      </c>
      <c r="C107" s="100">
        <v>50000</v>
      </c>
      <c r="D107" s="107"/>
      <c r="E107" s="2"/>
    </row>
    <row r="108" spans="2:5" ht="20.100000000000001" customHeight="1" x14ac:dyDescent="0.25">
      <c r="B108" s="103"/>
      <c r="C108" s="100"/>
      <c r="D108" s="106"/>
      <c r="E108" s="2"/>
    </row>
    <row r="109" spans="2:5" ht="20.100000000000001" customHeight="1" x14ac:dyDescent="0.25">
      <c r="B109" s="103"/>
      <c r="C109" s="100"/>
      <c r="D109" s="107"/>
      <c r="E109" s="2"/>
    </row>
    <row r="110" spans="2:5" ht="20.100000000000001" customHeight="1" x14ac:dyDescent="0.25">
      <c r="B110" s="103"/>
      <c r="C110" s="100"/>
      <c r="D110" s="106"/>
      <c r="E110" s="2"/>
    </row>
    <row r="111" spans="2:5" ht="20.100000000000001" customHeight="1" x14ac:dyDescent="0.25">
      <c r="B111" s="103"/>
      <c r="C111" s="100"/>
      <c r="D111" s="107"/>
      <c r="E111" s="2"/>
    </row>
    <row r="112" spans="2:5" x14ac:dyDescent="0.25">
      <c r="B112" s="135"/>
      <c r="C112" s="159"/>
      <c r="D112" s="141"/>
      <c r="E112" s="2"/>
    </row>
    <row r="113" spans="2:5" x14ac:dyDescent="0.25">
      <c r="B113" s="136"/>
      <c r="C113" s="180"/>
      <c r="D113" s="142"/>
      <c r="E113" s="2"/>
    </row>
    <row r="114" spans="2:5" ht="24.95" customHeight="1" x14ac:dyDescent="0.25">
      <c r="B114" s="88" t="s">
        <v>4</v>
      </c>
      <c r="C114" s="22">
        <f>SUM(C115:C140)</f>
        <v>24712000</v>
      </c>
      <c r="D114" s="89"/>
      <c r="E114" s="4"/>
    </row>
    <row r="115" spans="2:5" ht="20.100000000000001" customHeight="1" x14ac:dyDescent="0.25">
      <c r="B115" s="68" t="s">
        <v>99</v>
      </c>
      <c r="C115" s="109">
        <v>600000</v>
      </c>
      <c r="D115" s="110"/>
      <c r="E115" s="4"/>
    </row>
    <row r="116" spans="2:5" ht="20.100000000000001" customHeight="1" x14ac:dyDescent="0.25">
      <c r="B116" s="65" t="s">
        <v>65</v>
      </c>
      <c r="C116" s="109">
        <v>150000</v>
      </c>
      <c r="D116" s="110"/>
      <c r="E116" s="4"/>
    </row>
    <row r="117" spans="2:5" ht="20.100000000000001" customHeight="1" x14ac:dyDescent="0.25">
      <c r="B117" s="75" t="s">
        <v>62</v>
      </c>
      <c r="C117" s="111">
        <v>1000000</v>
      </c>
      <c r="D117" s="112"/>
      <c r="E117" s="4"/>
    </row>
    <row r="118" spans="2:5" ht="20.100000000000001" customHeight="1" x14ac:dyDescent="0.25">
      <c r="B118" s="75" t="s">
        <v>68</v>
      </c>
      <c r="C118" s="111">
        <v>456000</v>
      </c>
      <c r="D118" s="113"/>
      <c r="E118" s="4"/>
    </row>
    <row r="119" spans="2:5" ht="20.100000000000001" customHeight="1" x14ac:dyDescent="0.25">
      <c r="B119" s="75" t="s">
        <v>69</v>
      </c>
      <c r="C119" s="111">
        <v>376000</v>
      </c>
      <c r="D119" s="115"/>
      <c r="E119" s="4"/>
    </row>
    <row r="120" spans="2:5" ht="20.100000000000001" customHeight="1" x14ac:dyDescent="0.25">
      <c r="B120" s="75" t="s">
        <v>70</v>
      </c>
      <c r="C120" s="111">
        <v>790000</v>
      </c>
      <c r="D120" s="116"/>
      <c r="E120" s="4"/>
    </row>
    <row r="121" spans="2:5" ht="20.100000000000001" customHeight="1" x14ac:dyDescent="0.25">
      <c r="B121" s="75" t="s">
        <v>71</v>
      </c>
      <c r="C121" s="111">
        <v>1300000</v>
      </c>
      <c r="D121" s="117"/>
      <c r="E121" s="4"/>
    </row>
    <row r="122" spans="2:5" ht="20.100000000000001" customHeight="1" x14ac:dyDescent="0.25">
      <c r="B122" s="75" t="s">
        <v>72</v>
      </c>
      <c r="C122" s="111">
        <v>190000</v>
      </c>
      <c r="D122" s="118"/>
      <c r="E122" s="4"/>
    </row>
    <row r="123" spans="2:5" ht="20.100000000000001" customHeight="1" x14ac:dyDescent="0.25">
      <c r="B123" s="75" t="s">
        <v>73</v>
      </c>
      <c r="C123" s="111">
        <v>200000</v>
      </c>
      <c r="D123" s="119"/>
      <c r="E123" s="2"/>
    </row>
    <row r="124" spans="2:5" ht="20.100000000000001" customHeight="1" x14ac:dyDescent="0.25">
      <c r="B124" s="47" t="s">
        <v>33</v>
      </c>
      <c r="C124" s="111">
        <v>200000</v>
      </c>
      <c r="D124" s="120"/>
      <c r="E124" s="2"/>
    </row>
    <row r="125" spans="2:5" ht="20.100000000000001" customHeight="1" x14ac:dyDescent="0.25">
      <c r="B125" s="51" t="s">
        <v>37</v>
      </c>
      <c r="C125" s="111">
        <v>2050000</v>
      </c>
      <c r="D125" s="119"/>
      <c r="E125" s="2"/>
    </row>
    <row r="126" spans="2:5" ht="20.100000000000001" customHeight="1" x14ac:dyDescent="0.25">
      <c r="B126" s="51" t="s">
        <v>105</v>
      </c>
      <c r="C126" s="111">
        <v>1200000</v>
      </c>
      <c r="D126" s="120"/>
      <c r="E126" s="2"/>
    </row>
    <row r="127" spans="2:5" ht="20.100000000000001" customHeight="1" x14ac:dyDescent="0.25">
      <c r="B127" s="51" t="s">
        <v>104</v>
      </c>
      <c r="C127" s="111">
        <v>300000</v>
      </c>
      <c r="D127" s="119"/>
      <c r="E127" s="2"/>
    </row>
    <row r="128" spans="2:5" ht="20.100000000000001" customHeight="1" x14ac:dyDescent="0.25">
      <c r="B128" s="47" t="s">
        <v>106</v>
      </c>
      <c r="C128" s="111">
        <v>1140000</v>
      </c>
      <c r="D128" s="120"/>
      <c r="E128" s="2"/>
    </row>
    <row r="129" spans="2:5" ht="20.100000000000001" customHeight="1" x14ac:dyDescent="0.25">
      <c r="B129" s="51" t="s">
        <v>42</v>
      </c>
      <c r="C129" s="111">
        <v>340000</v>
      </c>
      <c r="D129" s="119"/>
      <c r="E129" s="2"/>
    </row>
    <row r="130" spans="2:5" ht="20.100000000000001" customHeight="1" x14ac:dyDescent="0.25">
      <c r="B130" s="51" t="s">
        <v>45</v>
      </c>
      <c r="C130" s="111">
        <v>400000</v>
      </c>
      <c r="D130" s="120"/>
      <c r="E130" s="2"/>
    </row>
    <row r="131" spans="2:5" ht="20.100000000000001" customHeight="1" x14ac:dyDescent="0.25">
      <c r="B131" s="51" t="s">
        <v>113</v>
      </c>
      <c r="C131" s="111">
        <v>80000</v>
      </c>
      <c r="D131" s="115"/>
      <c r="E131" s="3"/>
    </row>
    <row r="132" spans="2:5" ht="20.100000000000001" customHeight="1" x14ac:dyDescent="0.25">
      <c r="B132" s="51" t="s">
        <v>112</v>
      </c>
      <c r="C132" s="111">
        <v>20000</v>
      </c>
      <c r="D132" s="116"/>
      <c r="E132" s="3"/>
    </row>
    <row r="133" spans="2:5" ht="20.100000000000001" customHeight="1" x14ac:dyDescent="0.25">
      <c r="B133" s="51" t="s">
        <v>47</v>
      </c>
      <c r="C133" s="111">
        <v>3250000</v>
      </c>
      <c r="D133" s="119"/>
      <c r="E133" s="2"/>
    </row>
    <row r="134" spans="2:5" ht="20.100000000000001" customHeight="1" x14ac:dyDescent="0.25">
      <c r="B134" s="47" t="s">
        <v>114</v>
      </c>
      <c r="C134" s="111">
        <v>2300000</v>
      </c>
      <c r="D134" s="120"/>
      <c r="E134" s="2"/>
    </row>
    <row r="135" spans="2:5" ht="20.100000000000001" customHeight="1" x14ac:dyDescent="0.25">
      <c r="B135" s="47" t="s">
        <v>115</v>
      </c>
      <c r="C135" s="111">
        <v>250000</v>
      </c>
      <c r="D135" s="119"/>
      <c r="E135" s="2"/>
    </row>
    <row r="136" spans="2:5" ht="20.100000000000001" customHeight="1" x14ac:dyDescent="0.25">
      <c r="B136" s="47" t="s">
        <v>51</v>
      </c>
      <c r="C136" s="111">
        <v>250000</v>
      </c>
      <c r="D136" s="120"/>
      <c r="E136" s="2"/>
    </row>
    <row r="137" spans="2:5" ht="20.100000000000001" customHeight="1" x14ac:dyDescent="0.25">
      <c r="B137" s="47" t="s">
        <v>52</v>
      </c>
      <c r="C137" s="111">
        <v>7290000</v>
      </c>
      <c r="D137" s="119"/>
      <c r="E137" s="2"/>
    </row>
    <row r="138" spans="2:5" ht="20.100000000000001" customHeight="1" x14ac:dyDescent="0.25">
      <c r="B138" s="47" t="s">
        <v>54</v>
      </c>
      <c r="C138" s="111">
        <v>480000</v>
      </c>
      <c r="D138" s="120"/>
      <c r="E138" s="2"/>
    </row>
    <row r="139" spans="2:5" ht="20.100000000000001" customHeight="1" x14ac:dyDescent="0.25">
      <c r="B139" s="47" t="s">
        <v>55</v>
      </c>
      <c r="C139" s="111">
        <v>100000</v>
      </c>
      <c r="D139" s="119"/>
      <c r="E139" s="2"/>
    </row>
    <row r="140" spans="2:5" ht="20.100000000000001" customHeight="1" x14ac:dyDescent="0.25">
      <c r="B140" s="114"/>
      <c r="C140" s="111"/>
      <c r="D140" s="122"/>
      <c r="E140" s="2"/>
    </row>
    <row r="141" spans="2:5" x14ac:dyDescent="0.25">
      <c r="B141" s="135"/>
      <c r="C141" s="154"/>
      <c r="D141" s="170"/>
      <c r="E141" s="2"/>
    </row>
    <row r="142" spans="2:5" x14ac:dyDescent="0.25">
      <c r="B142" s="156"/>
      <c r="C142" s="155"/>
      <c r="D142" s="171"/>
      <c r="E142" s="2"/>
    </row>
    <row r="143" spans="2:5" ht="29.25" customHeight="1" x14ac:dyDescent="0.25">
      <c r="B143" s="9" t="s">
        <v>6</v>
      </c>
      <c r="C143" s="131">
        <f>SUM(C146:C154)</f>
        <v>1089000</v>
      </c>
      <c r="D143" s="22"/>
      <c r="E143" s="3"/>
    </row>
    <row r="144" spans="2:5" ht="20.100000000000001" customHeight="1" x14ac:dyDescent="0.25">
      <c r="B144" s="130" t="s">
        <v>76</v>
      </c>
      <c r="C144" s="123"/>
      <c r="D144" s="124"/>
      <c r="E144" s="3"/>
    </row>
    <row r="145" spans="2:5" ht="20.100000000000001" customHeight="1" x14ac:dyDescent="0.25">
      <c r="B145" s="94" t="s">
        <v>77</v>
      </c>
      <c r="C145" s="123"/>
      <c r="D145" s="124"/>
      <c r="E145" s="3"/>
    </row>
    <row r="146" spans="2:5" ht="20.100000000000001" customHeight="1" x14ac:dyDescent="0.25">
      <c r="B146" s="96" t="s">
        <v>82</v>
      </c>
      <c r="C146" s="97">
        <v>384000</v>
      </c>
      <c r="D146" s="124"/>
      <c r="E146" s="3"/>
    </row>
    <row r="147" spans="2:5" ht="20.100000000000001" customHeight="1" x14ac:dyDescent="0.25">
      <c r="B147" s="96" t="s">
        <v>83</v>
      </c>
      <c r="C147" s="97">
        <v>23000</v>
      </c>
      <c r="D147" s="124"/>
      <c r="E147" s="3"/>
    </row>
    <row r="148" spans="2:5" ht="20.100000000000001" customHeight="1" x14ac:dyDescent="0.25">
      <c r="B148" s="96" t="s">
        <v>84</v>
      </c>
      <c r="C148" s="97">
        <v>7000</v>
      </c>
      <c r="D148" s="124"/>
      <c r="E148" s="3"/>
    </row>
    <row r="149" spans="2:5" ht="20.100000000000001" customHeight="1" x14ac:dyDescent="0.25">
      <c r="B149" s="96" t="s">
        <v>85</v>
      </c>
      <c r="C149" s="97">
        <v>300000</v>
      </c>
      <c r="D149" s="124"/>
      <c r="E149" s="3"/>
    </row>
    <row r="150" spans="2:5" ht="20.100000000000001" customHeight="1" x14ac:dyDescent="0.25">
      <c r="B150" s="96" t="s">
        <v>86</v>
      </c>
      <c r="C150" s="97">
        <v>55000</v>
      </c>
      <c r="D150" s="124"/>
      <c r="E150" s="3"/>
    </row>
    <row r="151" spans="2:5" ht="20.100000000000001" customHeight="1" x14ac:dyDescent="0.25">
      <c r="B151" s="96" t="s">
        <v>87</v>
      </c>
      <c r="C151" s="97">
        <v>55000</v>
      </c>
      <c r="D151" s="124"/>
      <c r="E151" s="3"/>
    </row>
    <row r="152" spans="2:5" ht="20.100000000000001" customHeight="1" x14ac:dyDescent="0.25">
      <c r="B152" s="98" t="s">
        <v>88</v>
      </c>
      <c r="C152" s="95"/>
      <c r="D152" s="124"/>
      <c r="E152" s="3"/>
    </row>
    <row r="153" spans="2:5" ht="20.100000000000001" customHeight="1" x14ac:dyDescent="0.25">
      <c r="B153" s="96" t="s">
        <v>91</v>
      </c>
      <c r="C153" s="97">
        <v>160000</v>
      </c>
      <c r="D153" s="124"/>
      <c r="E153" s="3"/>
    </row>
    <row r="154" spans="2:5" ht="20.100000000000001" customHeight="1" x14ac:dyDescent="0.25">
      <c r="B154" s="96" t="s">
        <v>92</v>
      </c>
      <c r="C154" s="97">
        <v>105000</v>
      </c>
      <c r="D154" s="125"/>
      <c r="E154" s="3"/>
    </row>
    <row r="155" spans="2:5" ht="20.100000000000001" customHeight="1" x14ac:dyDescent="0.25">
      <c r="D155" s="117"/>
      <c r="E155" s="3"/>
    </row>
    <row r="156" spans="2:5" ht="20.100000000000001" customHeight="1" x14ac:dyDescent="0.25">
      <c r="D156" s="118"/>
      <c r="E156" s="3"/>
    </row>
    <row r="157" spans="2:5" x14ac:dyDescent="0.25">
      <c r="B157" s="144"/>
      <c r="C157" s="176"/>
      <c r="D157" s="178"/>
      <c r="E157" s="3"/>
    </row>
    <row r="158" spans="2:5" x14ac:dyDescent="0.25">
      <c r="B158" s="169"/>
      <c r="C158" s="177"/>
      <c r="D158" s="179"/>
      <c r="E158" s="3"/>
    </row>
    <row r="159" spans="2:5" ht="27" customHeight="1" x14ac:dyDescent="0.25">
      <c r="B159" s="9" t="s">
        <v>7</v>
      </c>
      <c r="C159" s="22">
        <f>SUM(C160:C174)</f>
        <v>5381000</v>
      </c>
      <c r="D159" s="22"/>
      <c r="E159" s="3"/>
    </row>
    <row r="160" spans="2:5" ht="20.100000000000001" customHeight="1" x14ac:dyDescent="0.25">
      <c r="B160" s="74" t="s">
        <v>94</v>
      </c>
      <c r="C160" s="111"/>
      <c r="D160" s="124"/>
      <c r="E160" s="3"/>
    </row>
    <row r="161" spans="2:5" ht="20.100000000000001" customHeight="1" x14ac:dyDescent="0.25">
      <c r="B161" s="47" t="s">
        <v>78</v>
      </c>
      <c r="C161" s="48">
        <v>8000</v>
      </c>
      <c r="D161" s="125"/>
      <c r="E161" s="3"/>
    </row>
    <row r="162" spans="2:5" ht="20.100000000000001" customHeight="1" x14ac:dyDescent="0.25">
      <c r="B162" s="47" t="s">
        <v>79</v>
      </c>
      <c r="C162" s="48">
        <v>8000</v>
      </c>
      <c r="D162" s="116"/>
      <c r="E162" s="3"/>
    </row>
    <row r="163" spans="2:5" ht="20.100000000000001" customHeight="1" x14ac:dyDescent="0.25">
      <c r="B163" s="47" t="s">
        <v>95</v>
      </c>
      <c r="C163" s="48">
        <v>400000</v>
      </c>
      <c r="D163" s="116"/>
      <c r="E163" s="3"/>
    </row>
    <row r="164" spans="2:5" ht="20.100000000000001" customHeight="1" x14ac:dyDescent="0.25">
      <c r="B164" s="47" t="s">
        <v>96</v>
      </c>
      <c r="C164" s="48">
        <v>70000</v>
      </c>
      <c r="D164" s="119"/>
      <c r="E164" s="3"/>
    </row>
    <row r="165" spans="2:5" ht="20.100000000000001" customHeight="1" x14ac:dyDescent="0.25">
      <c r="B165" s="68" t="s">
        <v>99</v>
      </c>
      <c r="C165" s="132">
        <v>600000</v>
      </c>
      <c r="D165" s="120"/>
      <c r="E165" s="3"/>
    </row>
    <row r="166" spans="2:5" ht="20.100000000000001" customHeight="1" x14ac:dyDescent="0.25">
      <c r="B166" s="75" t="s">
        <v>62</v>
      </c>
      <c r="C166" s="111">
        <v>650000</v>
      </c>
      <c r="D166" s="119"/>
      <c r="E166" s="3"/>
    </row>
    <row r="167" spans="2:5" ht="20.100000000000001" customHeight="1" x14ac:dyDescent="0.25">
      <c r="B167" s="75" t="s">
        <v>72</v>
      </c>
      <c r="C167" s="111">
        <v>280000</v>
      </c>
      <c r="D167" s="120"/>
      <c r="E167" s="3"/>
    </row>
    <row r="168" spans="2:5" ht="20.100000000000001" customHeight="1" x14ac:dyDescent="0.25">
      <c r="B168" s="51" t="s">
        <v>103</v>
      </c>
      <c r="C168" s="111">
        <v>580000</v>
      </c>
      <c r="D168" s="119"/>
      <c r="E168" s="3"/>
    </row>
    <row r="169" spans="2:5" ht="20.100000000000001" customHeight="1" x14ac:dyDescent="0.25">
      <c r="B169" s="51" t="s">
        <v>104</v>
      </c>
      <c r="C169" s="111">
        <v>260000</v>
      </c>
      <c r="D169" s="120"/>
      <c r="E169" s="3"/>
    </row>
    <row r="170" spans="2:5" ht="20.100000000000001" customHeight="1" x14ac:dyDescent="0.25">
      <c r="B170" s="51" t="s">
        <v>110</v>
      </c>
      <c r="C170" s="111">
        <v>150000</v>
      </c>
      <c r="D170" s="115"/>
      <c r="E170" s="3"/>
    </row>
    <row r="171" spans="2:5" ht="20.100000000000001" customHeight="1" x14ac:dyDescent="0.25">
      <c r="B171" s="51" t="s">
        <v>111</v>
      </c>
      <c r="C171" s="111">
        <v>50000</v>
      </c>
      <c r="D171" s="116"/>
      <c r="E171" s="3"/>
    </row>
    <row r="172" spans="2:5" ht="20.100000000000001" customHeight="1" x14ac:dyDescent="0.25">
      <c r="B172" s="51" t="s">
        <v>112</v>
      </c>
      <c r="C172" s="111">
        <v>175000</v>
      </c>
      <c r="D172" s="115"/>
      <c r="E172" s="3"/>
    </row>
    <row r="173" spans="2:5" ht="20.100000000000001" customHeight="1" x14ac:dyDescent="0.25">
      <c r="B173" s="47" t="s">
        <v>52</v>
      </c>
      <c r="C173" s="111">
        <v>2000000</v>
      </c>
      <c r="D173" s="116"/>
      <c r="E173" s="3"/>
    </row>
    <row r="174" spans="2:5" ht="20.100000000000001" customHeight="1" x14ac:dyDescent="0.25">
      <c r="B174" s="114" t="s">
        <v>119</v>
      </c>
      <c r="C174" s="111">
        <v>150000</v>
      </c>
      <c r="D174" s="121"/>
      <c r="E174" s="3"/>
    </row>
    <row r="175" spans="2:5" x14ac:dyDescent="0.25">
      <c r="B175" s="174"/>
      <c r="C175" s="137"/>
      <c r="D175" s="141"/>
      <c r="E175" s="3"/>
    </row>
    <row r="176" spans="2:5" x14ac:dyDescent="0.25">
      <c r="B176" s="175"/>
      <c r="C176" s="143"/>
      <c r="D176" s="142"/>
      <c r="E176" s="3"/>
    </row>
    <row r="177" spans="2:5" ht="30" customHeight="1" x14ac:dyDescent="0.25">
      <c r="B177" s="9" t="s">
        <v>8</v>
      </c>
      <c r="C177" s="36">
        <f>SUM(C178:C184)</f>
        <v>1296000</v>
      </c>
      <c r="D177" s="22"/>
      <c r="E177" s="3"/>
    </row>
    <row r="178" spans="2:5" ht="20.100000000000001" customHeight="1" x14ac:dyDescent="0.25">
      <c r="B178" s="98" t="s">
        <v>88</v>
      </c>
      <c r="C178" s="95"/>
      <c r="D178" s="126"/>
      <c r="E178" s="3"/>
    </row>
    <row r="179" spans="2:5" ht="20.100000000000001" customHeight="1" x14ac:dyDescent="0.25">
      <c r="B179" s="96" t="s">
        <v>90</v>
      </c>
      <c r="C179" s="97">
        <v>100000</v>
      </c>
      <c r="D179" s="115"/>
      <c r="E179" s="3"/>
    </row>
    <row r="180" spans="2:5" ht="20.100000000000001" customHeight="1" x14ac:dyDescent="0.25">
      <c r="B180" s="75" t="s">
        <v>63</v>
      </c>
      <c r="C180" s="97">
        <v>300000</v>
      </c>
      <c r="D180" s="116"/>
      <c r="E180" s="3"/>
    </row>
    <row r="181" spans="2:5" ht="20.100000000000001" customHeight="1" x14ac:dyDescent="0.25">
      <c r="B181" s="47" t="s">
        <v>33</v>
      </c>
      <c r="C181" s="97">
        <v>600000</v>
      </c>
      <c r="D181" s="119"/>
      <c r="E181" s="3"/>
    </row>
    <row r="182" spans="2:5" ht="20.100000000000001" customHeight="1" x14ac:dyDescent="0.25">
      <c r="B182" s="47" t="s">
        <v>34</v>
      </c>
      <c r="C182" s="123">
        <v>176000</v>
      </c>
      <c r="D182" s="120"/>
      <c r="E182" s="3"/>
    </row>
    <row r="183" spans="2:5" ht="20.100000000000001" customHeight="1" x14ac:dyDescent="0.25">
      <c r="B183" s="47" t="s">
        <v>117</v>
      </c>
      <c r="C183" s="123">
        <v>120000</v>
      </c>
      <c r="D183" s="119"/>
      <c r="E183" s="3"/>
    </row>
    <row r="184" spans="2:5" ht="20.100000000000001" customHeight="1" x14ac:dyDescent="0.25">
      <c r="B184" s="114"/>
      <c r="C184" s="123"/>
      <c r="D184" s="116"/>
      <c r="E184" s="3"/>
    </row>
    <row r="185" spans="2:5" x14ac:dyDescent="0.25">
      <c r="B185" s="144"/>
      <c r="C185" s="163"/>
      <c r="D185" s="141"/>
      <c r="E185" s="3"/>
    </row>
    <row r="186" spans="2:5" x14ac:dyDescent="0.25">
      <c r="B186" s="145"/>
      <c r="C186" s="164"/>
      <c r="D186" s="142"/>
      <c r="E186" s="3"/>
    </row>
    <row r="187" spans="2:5" ht="31.5" customHeight="1" x14ac:dyDescent="0.25">
      <c r="B187" s="9" t="s">
        <v>9</v>
      </c>
      <c r="C187" s="36">
        <f>SUM(C188:C195)</f>
        <v>1925000</v>
      </c>
      <c r="D187" s="22"/>
      <c r="E187" s="3"/>
    </row>
    <row r="188" spans="2:5" ht="20.100000000000001" customHeight="1" x14ac:dyDescent="0.25">
      <c r="B188" s="59" t="s">
        <v>25</v>
      </c>
      <c r="C188" s="111">
        <v>200000</v>
      </c>
      <c r="D188" s="112"/>
      <c r="E188" s="3"/>
    </row>
    <row r="189" spans="2:5" ht="20.100000000000001" customHeight="1" x14ac:dyDescent="0.25">
      <c r="B189" s="65" t="s">
        <v>100</v>
      </c>
      <c r="C189" s="111">
        <v>300000</v>
      </c>
      <c r="D189" s="113"/>
      <c r="E189" s="3"/>
    </row>
    <row r="190" spans="2:5" ht="20.100000000000001" customHeight="1" x14ac:dyDescent="0.25">
      <c r="B190" s="47" t="s">
        <v>39</v>
      </c>
      <c r="C190" s="123">
        <v>240000</v>
      </c>
      <c r="D190" s="119"/>
      <c r="E190" s="3"/>
    </row>
    <row r="191" spans="2:5" ht="20.100000000000001" customHeight="1" x14ac:dyDescent="0.25">
      <c r="B191" s="47" t="s">
        <v>108</v>
      </c>
      <c r="C191" s="123">
        <v>800000</v>
      </c>
      <c r="D191" s="120"/>
      <c r="E191" s="3"/>
    </row>
    <row r="192" spans="2:5" ht="20.100000000000001" customHeight="1" x14ac:dyDescent="0.25">
      <c r="B192" s="47" t="s">
        <v>107</v>
      </c>
      <c r="C192" s="123">
        <v>250000</v>
      </c>
      <c r="D192" s="119"/>
      <c r="E192" s="3"/>
    </row>
    <row r="193" spans="2:5" ht="20.100000000000001" customHeight="1" x14ac:dyDescent="0.25">
      <c r="B193" s="51" t="s">
        <v>42</v>
      </c>
      <c r="C193" s="123">
        <v>35000</v>
      </c>
      <c r="D193" s="120"/>
      <c r="E193" s="3"/>
    </row>
    <row r="194" spans="2:5" ht="20.100000000000001" customHeight="1" x14ac:dyDescent="0.25">
      <c r="B194" s="51" t="s">
        <v>43</v>
      </c>
      <c r="C194" s="123">
        <v>100000</v>
      </c>
      <c r="D194" s="115"/>
      <c r="E194" s="3"/>
    </row>
    <row r="195" spans="2:5" ht="20.100000000000001" customHeight="1" x14ac:dyDescent="0.25">
      <c r="B195" s="114"/>
      <c r="C195" s="123"/>
      <c r="D195" s="120"/>
      <c r="E195" s="3"/>
    </row>
    <row r="196" spans="2:5" x14ac:dyDescent="0.25">
      <c r="B196" s="172"/>
      <c r="C196" s="163"/>
      <c r="D196" s="141"/>
      <c r="E196" s="3"/>
    </row>
    <row r="197" spans="2:5" x14ac:dyDescent="0.25">
      <c r="B197" s="173"/>
      <c r="C197" s="164"/>
      <c r="D197" s="142"/>
      <c r="E197" s="3"/>
    </row>
    <row r="198" spans="2:5" ht="32.25" customHeight="1" x14ac:dyDescent="0.25">
      <c r="B198" s="9" t="s">
        <v>10</v>
      </c>
      <c r="C198" s="131">
        <f>SUM(C199:C204)</f>
        <v>760000</v>
      </c>
      <c r="D198" s="22"/>
      <c r="E198" s="3"/>
    </row>
    <row r="199" spans="2:5" ht="20.100000000000001" customHeight="1" x14ac:dyDescent="0.25">
      <c r="B199" s="98" t="s">
        <v>88</v>
      </c>
      <c r="C199" s="95"/>
      <c r="D199" s="126"/>
      <c r="E199" s="3"/>
    </row>
    <row r="200" spans="2:5" ht="20.100000000000001" customHeight="1" x14ac:dyDescent="0.25">
      <c r="B200" s="96" t="s">
        <v>89</v>
      </c>
      <c r="C200" s="97">
        <v>160000</v>
      </c>
      <c r="D200" s="127"/>
      <c r="E200" s="3"/>
    </row>
    <row r="201" spans="2:5" ht="20.100000000000001" customHeight="1" x14ac:dyDescent="0.25">
      <c r="B201" s="59" t="s">
        <v>25</v>
      </c>
      <c r="C201" s="97">
        <v>520000</v>
      </c>
      <c r="D201" s="112"/>
      <c r="E201" s="3"/>
    </row>
    <row r="202" spans="2:5" ht="20.100000000000001" customHeight="1" x14ac:dyDescent="0.25">
      <c r="B202" s="51" t="s">
        <v>45</v>
      </c>
      <c r="C202" s="97">
        <v>80000</v>
      </c>
      <c r="D202" s="112"/>
      <c r="E202" s="3"/>
    </row>
    <row r="203" spans="2:5" ht="20.100000000000001" customHeight="1" x14ac:dyDescent="0.25">
      <c r="B203" s="96"/>
      <c r="C203" s="97"/>
      <c r="D203" s="115"/>
      <c r="E203" s="3"/>
    </row>
    <row r="204" spans="2:5" ht="20.100000000000001" customHeight="1" x14ac:dyDescent="0.25">
      <c r="B204" s="108"/>
      <c r="C204" s="123"/>
      <c r="D204" s="115"/>
      <c r="E204" s="3"/>
    </row>
    <row r="205" spans="2:5" x14ac:dyDescent="0.25">
      <c r="B205" s="144"/>
      <c r="C205" s="165"/>
      <c r="D205" s="139"/>
      <c r="E205" s="3"/>
    </row>
    <row r="206" spans="2:5" x14ac:dyDescent="0.25">
      <c r="B206" s="145"/>
      <c r="C206" s="166"/>
      <c r="D206" s="140"/>
      <c r="E206" s="3"/>
    </row>
    <row r="207" spans="2:5" x14ac:dyDescent="0.25">
      <c r="B207" s="169"/>
      <c r="C207" s="167"/>
      <c r="D207" s="168"/>
      <c r="E207" s="3"/>
    </row>
    <row r="208" spans="2:5" ht="28.5" customHeight="1" x14ac:dyDescent="0.25">
      <c r="B208" s="9" t="s">
        <v>11</v>
      </c>
      <c r="C208" s="38">
        <f>SUM(C209:C214)</f>
        <v>5738000</v>
      </c>
      <c r="D208" s="22"/>
      <c r="E208" s="3"/>
    </row>
    <row r="209" spans="2:5" ht="20.100000000000001" customHeight="1" x14ac:dyDescent="0.25">
      <c r="B209" s="75" t="s">
        <v>68</v>
      </c>
      <c r="C209" s="111">
        <v>114000</v>
      </c>
      <c r="D209" s="119"/>
      <c r="E209" s="3"/>
    </row>
    <row r="210" spans="2:5" ht="20.100000000000001" customHeight="1" x14ac:dyDescent="0.25">
      <c r="B210" s="75" t="s">
        <v>69</v>
      </c>
      <c r="C210" s="111">
        <v>94000</v>
      </c>
      <c r="D210" s="120"/>
      <c r="E210" s="3"/>
    </row>
    <row r="211" spans="2:5" ht="20.100000000000001" customHeight="1" x14ac:dyDescent="0.25">
      <c r="B211" s="75" t="s">
        <v>70</v>
      </c>
      <c r="C211" s="111">
        <v>680000</v>
      </c>
      <c r="D211" s="119"/>
      <c r="E211" s="3"/>
    </row>
    <row r="212" spans="2:5" ht="20.100000000000001" customHeight="1" x14ac:dyDescent="0.25">
      <c r="B212" s="75" t="s">
        <v>71</v>
      </c>
      <c r="C212" s="111">
        <v>150000</v>
      </c>
      <c r="D212" s="120"/>
      <c r="E212" s="3"/>
    </row>
    <row r="213" spans="2:5" ht="20.100000000000001" customHeight="1" x14ac:dyDescent="0.25">
      <c r="B213" s="47" t="s">
        <v>114</v>
      </c>
      <c r="C213" s="111">
        <v>4700000</v>
      </c>
      <c r="D213" s="119"/>
      <c r="E213" s="3"/>
    </row>
    <row r="214" spans="2:5" ht="20.100000000000001" customHeight="1" x14ac:dyDescent="0.25">
      <c r="B214" s="114"/>
      <c r="C214" s="111"/>
      <c r="D214" s="116"/>
      <c r="E214" s="3"/>
    </row>
    <row r="215" spans="2:5" x14ac:dyDescent="0.25">
      <c r="B215" s="135"/>
      <c r="C215" s="137"/>
      <c r="D215" s="139"/>
      <c r="E215" s="3"/>
    </row>
    <row r="216" spans="2:5" x14ac:dyDescent="0.25">
      <c r="B216" s="136"/>
      <c r="C216" s="138"/>
      <c r="D216" s="140"/>
      <c r="E216" s="3"/>
    </row>
    <row r="217" spans="2:5" ht="26.45" customHeight="1" x14ac:dyDescent="0.25">
      <c r="B217" s="9" t="s">
        <v>22</v>
      </c>
      <c r="C217" s="37">
        <f>SUM(C218:C221)</f>
        <v>660000</v>
      </c>
      <c r="D217" s="22"/>
      <c r="E217" s="3"/>
    </row>
    <row r="218" spans="2:5" ht="20.100000000000001" customHeight="1" x14ac:dyDescent="0.25">
      <c r="B218" s="75" t="s">
        <v>73</v>
      </c>
      <c r="C218" s="111">
        <v>100000</v>
      </c>
      <c r="D218" s="112"/>
      <c r="E218" s="3"/>
    </row>
    <row r="219" spans="2:5" ht="20.100000000000001" customHeight="1" x14ac:dyDescent="0.25">
      <c r="B219" s="51" t="s">
        <v>41</v>
      </c>
      <c r="C219" s="111">
        <v>400000</v>
      </c>
      <c r="D219" s="113"/>
      <c r="E219" s="3"/>
    </row>
    <row r="220" spans="2:5" ht="20.100000000000001" customHeight="1" x14ac:dyDescent="0.25">
      <c r="B220" s="51" t="s">
        <v>47</v>
      </c>
      <c r="C220" s="111">
        <v>160000</v>
      </c>
      <c r="D220" s="128"/>
      <c r="E220" s="3"/>
    </row>
    <row r="221" spans="2:5" ht="20.100000000000001" customHeight="1" x14ac:dyDescent="0.25">
      <c r="B221" s="114"/>
      <c r="C221" s="111"/>
      <c r="D221" s="116"/>
      <c r="E221" s="3"/>
    </row>
    <row r="222" spans="2:5" x14ac:dyDescent="0.25">
      <c r="B222" s="144"/>
      <c r="C222" s="159"/>
      <c r="D222" s="161"/>
      <c r="E222" s="3"/>
    </row>
    <row r="223" spans="2:5" x14ac:dyDescent="0.25">
      <c r="B223" s="145"/>
      <c r="C223" s="160"/>
      <c r="D223" s="162"/>
      <c r="E223" s="3"/>
    </row>
    <row r="224" spans="2:5" ht="25.5" customHeight="1" x14ac:dyDescent="0.25">
      <c r="B224" s="86" t="s">
        <v>26</v>
      </c>
      <c r="C224" s="87">
        <f>SUM(C225:C226)</f>
        <v>250000</v>
      </c>
      <c r="D224" s="90"/>
      <c r="E224" s="3"/>
    </row>
    <row r="225" spans="1:5" ht="20.100000000000001" customHeight="1" x14ac:dyDescent="0.25">
      <c r="B225" s="47" t="s">
        <v>36</v>
      </c>
      <c r="C225" s="111">
        <v>250000</v>
      </c>
      <c r="D225" s="129"/>
      <c r="E225" s="3"/>
    </row>
    <row r="226" spans="1:5" ht="20.100000000000001" customHeight="1" x14ac:dyDescent="0.25">
      <c r="B226" s="114"/>
      <c r="C226" s="111"/>
      <c r="D226" s="129"/>
      <c r="E226" s="3"/>
    </row>
    <row r="227" spans="1:5" x14ac:dyDescent="0.25">
      <c r="B227" s="144"/>
      <c r="C227" s="159"/>
      <c r="D227" s="161"/>
      <c r="E227" s="3"/>
    </row>
    <row r="228" spans="1:5" x14ac:dyDescent="0.25">
      <c r="B228" s="145"/>
      <c r="C228" s="160"/>
      <c r="D228" s="162"/>
      <c r="E228" s="3"/>
    </row>
    <row r="229" spans="1:5" ht="25.5" customHeight="1" x14ac:dyDescent="0.25">
      <c r="B229" s="86" t="s">
        <v>27</v>
      </c>
      <c r="C229" s="87">
        <f>SUM(C230:C231)</f>
        <v>480000</v>
      </c>
      <c r="D229" s="90"/>
      <c r="E229" s="3"/>
    </row>
    <row r="230" spans="1:5" ht="20.100000000000001" customHeight="1" x14ac:dyDescent="0.25">
      <c r="B230" s="47" t="s">
        <v>39</v>
      </c>
      <c r="C230" s="111">
        <v>480000</v>
      </c>
      <c r="D230" s="115"/>
      <c r="E230" s="3"/>
    </row>
    <row r="231" spans="1:5" ht="20.100000000000001" customHeight="1" x14ac:dyDescent="0.25">
      <c r="B231" s="114"/>
      <c r="C231" s="111"/>
      <c r="D231" s="116"/>
      <c r="E231" s="3"/>
    </row>
    <row r="232" spans="1:5" ht="20.100000000000001" customHeight="1" x14ac:dyDescent="0.25">
      <c r="B232" s="27"/>
      <c r="C232" s="29"/>
      <c r="D232" s="28"/>
      <c r="E232" s="3"/>
    </row>
    <row r="234" spans="1:5" ht="20.100000000000001" customHeight="1" x14ac:dyDescent="0.25">
      <c r="A234" s="10"/>
      <c r="B234" s="11" t="s">
        <v>12</v>
      </c>
      <c r="C234" s="13"/>
    </row>
    <row r="235" spans="1:5" ht="20.100000000000001" customHeight="1" x14ac:dyDescent="0.25">
      <c r="A235" s="10"/>
      <c r="B235" s="12"/>
      <c r="C235" s="13"/>
    </row>
    <row r="236" spans="1:5" ht="20.100000000000001" customHeight="1" x14ac:dyDescent="0.25">
      <c r="A236" s="14" t="s">
        <v>13</v>
      </c>
      <c r="B236" s="12" t="str">
        <f>B91</f>
        <v>KOMUNALNI DOPRINOSI</v>
      </c>
      <c r="C236" s="32">
        <f>C91</f>
        <v>2475000</v>
      </c>
      <c r="D236" s="23"/>
    </row>
    <row r="237" spans="1:5" ht="20.100000000000001" customHeight="1" x14ac:dyDescent="0.25">
      <c r="A237" s="14" t="s">
        <v>14</v>
      </c>
      <c r="B237" s="12" t="str">
        <f>B114</f>
        <v>KAPITALNE POMOĆI</v>
      </c>
      <c r="C237" s="32">
        <f>C114</f>
        <v>24712000</v>
      </c>
      <c r="D237" s="23"/>
    </row>
    <row r="238" spans="1:5" ht="20.100000000000001" customHeight="1" x14ac:dyDescent="0.25">
      <c r="A238" s="14" t="s">
        <v>21</v>
      </c>
      <c r="B238" s="12" t="str">
        <f>B143</f>
        <v>VLASTITI PRIHOD PUČKOG OTVORENOG UČILIŠTA</v>
      </c>
      <c r="C238" s="32">
        <f>C143</f>
        <v>1089000</v>
      </c>
      <c r="D238" s="23"/>
    </row>
    <row r="239" spans="1:5" ht="20.100000000000001" customHeight="1" x14ac:dyDescent="0.25">
      <c r="A239" s="14" t="s">
        <v>15</v>
      </c>
      <c r="B239" s="12" t="str">
        <f>B159</f>
        <v>NAKNADA ZA PRIDOB. ENER. MIN. SIR. R. RENTA</v>
      </c>
      <c r="C239" s="32">
        <f>C159</f>
        <v>5381000</v>
      </c>
      <c r="D239" s="23"/>
    </row>
    <row r="240" spans="1:5" ht="20.100000000000001" customHeight="1" x14ac:dyDescent="0.25">
      <c r="A240" s="14" t="s">
        <v>16</v>
      </c>
      <c r="B240" s="12" t="str">
        <f>B177</f>
        <v>PRIHODI OD PRODAJE FIN. I NEFIN. IMOVINE</v>
      </c>
      <c r="C240" s="32">
        <f>C177</f>
        <v>1296000</v>
      </c>
      <c r="D240" s="23"/>
    </row>
    <row r="241" spans="1:6" ht="20.100000000000001" customHeight="1" x14ac:dyDescent="0.25">
      <c r="A241" s="14" t="s">
        <v>17</v>
      </c>
      <c r="B241" s="12" t="str">
        <f>B187</f>
        <v>KOMUNALNA NAKNADA</v>
      </c>
      <c r="C241" s="32">
        <f>C187</f>
        <v>1925000</v>
      </c>
      <c r="D241" s="23"/>
    </row>
    <row r="242" spans="1:6" ht="20.100000000000001" customHeight="1" x14ac:dyDescent="0.25">
      <c r="A242" s="14" t="s">
        <v>19</v>
      </c>
      <c r="B242" s="12" t="str">
        <f>B198</f>
        <v>OPĆI PRIHODI I PRIMICI</v>
      </c>
      <c r="C242" s="32">
        <f>C198</f>
        <v>760000</v>
      </c>
      <c r="D242" s="23"/>
    </row>
    <row r="243" spans="1:6" ht="20.100000000000001" customHeight="1" x14ac:dyDescent="0.25">
      <c r="A243" s="14" t="s">
        <v>20</v>
      </c>
      <c r="B243" s="12" t="str">
        <f>B208</f>
        <v>NAMJENSKI PRIMICI OD ZADUŽIVANJA</v>
      </c>
      <c r="C243" s="32">
        <f>C208</f>
        <v>5738000</v>
      </c>
      <c r="D243" s="23"/>
    </row>
    <row r="244" spans="1:6" ht="20.100000000000001" customHeight="1" x14ac:dyDescent="0.25">
      <c r="A244" s="14" t="s">
        <v>23</v>
      </c>
      <c r="B244" s="12" t="s">
        <v>22</v>
      </c>
      <c r="C244" s="32">
        <f>C217</f>
        <v>660000</v>
      </c>
      <c r="D244" s="23"/>
    </row>
    <row r="245" spans="1:6" ht="20.100000000000001" customHeight="1" x14ac:dyDescent="0.25">
      <c r="A245" s="14" t="s">
        <v>28</v>
      </c>
      <c r="B245" s="12" t="s">
        <v>26</v>
      </c>
      <c r="C245" s="30">
        <f>C224</f>
        <v>250000</v>
      </c>
      <c r="D245" s="23"/>
    </row>
    <row r="246" spans="1:6" ht="20.100000000000001" customHeight="1" x14ac:dyDescent="0.25">
      <c r="A246" s="14" t="s">
        <v>29</v>
      </c>
      <c r="B246" s="12" t="s">
        <v>27</v>
      </c>
      <c r="C246" s="31">
        <f>C229</f>
        <v>480000</v>
      </c>
      <c r="D246" s="23"/>
    </row>
    <row r="247" spans="1:6" ht="20.100000000000001" customHeight="1" x14ac:dyDescent="0.25">
      <c r="A247" s="10"/>
      <c r="B247" s="15" t="s">
        <v>18</v>
      </c>
      <c r="C247" s="35">
        <f>SUM(C236:C246)</f>
        <v>44766000</v>
      </c>
      <c r="D247" s="24"/>
    </row>
    <row r="248" spans="1:6" x14ac:dyDescent="0.25">
      <c r="B248" s="5"/>
      <c r="C248" s="5"/>
      <c r="D248" s="5"/>
      <c r="E248" s="5"/>
      <c r="F248" s="5"/>
    </row>
    <row r="249" spans="1:6" x14ac:dyDescent="0.25">
      <c r="B249" s="6"/>
      <c r="C249" s="5"/>
      <c r="D249" s="5"/>
      <c r="E249" s="5"/>
      <c r="F249" s="5"/>
    </row>
    <row r="250" spans="1:6" x14ac:dyDescent="0.25">
      <c r="B250" s="5"/>
      <c r="C250" s="5"/>
      <c r="D250" s="5"/>
      <c r="E250" s="5"/>
      <c r="F250" s="5"/>
    </row>
    <row r="251" spans="1:6" x14ac:dyDescent="0.25">
      <c r="B251" s="5"/>
      <c r="C251" s="5"/>
      <c r="D251" s="5"/>
      <c r="E251" s="5"/>
      <c r="F251" s="5"/>
    </row>
    <row r="252" spans="1:6" x14ac:dyDescent="0.25">
      <c r="B252" s="5"/>
      <c r="C252" s="5"/>
      <c r="D252" s="5"/>
      <c r="E252" s="5"/>
      <c r="F252" s="5"/>
    </row>
    <row r="253" spans="1:6" x14ac:dyDescent="0.25">
      <c r="B253" s="5"/>
      <c r="C253" s="5"/>
      <c r="D253" s="5"/>
      <c r="E253" s="5"/>
      <c r="F253" s="5"/>
    </row>
  </sheetData>
  <mergeCells count="36">
    <mergeCell ref="D141:D142"/>
    <mergeCell ref="D112:D113"/>
    <mergeCell ref="B196:B197"/>
    <mergeCell ref="C196:C197"/>
    <mergeCell ref="B175:B176"/>
    <mergeCell ref="B157:B158"/>
    <mergeCell ref="C157:C158"/>
    <mergeCell ref="D157:D158"/>
    <mergeCell ref="B112:B113"/>
    <mergeCell ref="C112:C113"/>
    <mergeCell ref="C222:C223"/>
    <mergeCell ref="C227:C228"/>
    <mergeCell ref="D222:D223"/>
    <mergeCell ref="D227:D228"/>
    <mergeCell ref="B222:B223"/>
    <mergeCell ref="B227:B228"/>
    <mergeCell ref="B1:C1"/>
    <mergeCell ref="B3:C3"/>
    <mergeCell ref="B88:C88"/>
    <mergeCell ref="B4:C4"/>
    <mergeCell ref="C141:C142"/>
    <mergeCell ref="B141:B142"/>
    <mergeCell ref="B89:C89"/>
    <mergeCell ref="B2:C2"/>
    <mergeCell ref="B215:B216"/>
    <mergeCell ref="C215:C216"/>
    <mergeCell ref="D215:D216"/>
    <mergeCell ref="D175:D176"/>
    <mergeCell ref="C175:C176"/>
    <mergeCell ref="D185:D186"/>
    <mergeCell ref="B185:B186"/>
    <mergeCell ref="C185:C186"/>
    <mergeCell ref="C205:C207"/>
    <mergeCell ref="D205:D207"/>
    <mergeCell ref="D196:D197"/>
    <mergeCell ref="B205:B207"/>
  </mergeCells>
  <pageMargins left="0.23622047244094491" right="0.23622047244094491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Drazena Mucha</cp:lastModifiedBy>
  <cp:lastPrinted>2018-12-11T07:17:41Z</cp:lastPrinted>
  <dcterms:created xsi:type="dcterms:W3CDTF">2016-03-21T13:34:50Z</dcterms:created>
  <dcterms:modified xsi:type="dcterms:W3CDTF">2018-12-13T08:34:44Z</dcterms:modified>
</cp:coreProperties>
</file>